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SA/03 - Cours/DesignerWeb/05 - Médias sociaux/M19 Médias Sociaux/"/>
    </mc:Choice>
  </mc:AlternateContent>
  <xr:revisionPtr revIDLastSave="0" documentId="10_ncr:8100000_{CEF58F30-DB0D-0B45-B919-47D1489EB65E}" xr6:coauthVersionLast="34" xr6:coauthVersionMax="34" xr10:uidLastSave="{00000000-0000-0000-0000-000000000000}"/>
  <bookViews>
    <workbookView xWindow="0" yWindow="460" windowWidth="51200" windowHeight="26740" xr2:uid="{00000000-000D-0000-FFFF-FFFF00000000}"/>
  </bookViews>
  <sheets>
    <sheet name="NOV 18" sheetId="1" r:id="rId1"/>
    <sheet name="DEC 18" sheetId="2" r:id="rId2"/>
    <sheet name="FDJ MARQUE" sheetId="3" state="hidden" r:id="rId3"/>
  </sheets>
  <calcPr calcId="162913"/>
</workbook>
</file>

<file path=xl/calcChain.xml><?xml version="1.0" encoding="utf-8"?>
<calcChain xmlns="http://schemas.openxmlformats.org/spreadsheetml/2006/main">
  <c r="I25" i="3" l="1"/>
  <c r="I24" i="3"/>
  <c r="I23" i="3"/>
  <c r="I21" i="3"/>
  <c r="I20" i="3"/>
  <c r="I19" i="3"/>
  <c r="I17" i="3"/>
  <c r="I16" i="3"/>
  <c r="I15" i="3"/>
  <c r="I13" i="3"/>
  <c r="I12" i="3"/>
  <c r="I11" i="3"/>
  <c r="I9" i="3"/>
  <c r="I8" i="3"/>
  <c r="I7" i="3"/>
  <c r="J6" i="3"/>
  <c r="I6" i="3"/>
  <c r="R109" i="2"/>
  <c r="Q108" i="2"/>
  <c r="R106" i="2"/>
  <c r="Q105" i="2"/>
  <c r="R103" i="2"/>
  <c r="Q102" i="2"/>
  <c r="A101" i="2"/>
  <c r="R100" i="2"/>
  <c r="Q99" i="2"/>
  <c r="A98" i="2"/>
  <c r="R97" i="2"/>
  <c r="Q96" i="2"/>
  <c r="A95" i="2"/>
  <c r="R91" i="2"/>
  <c r="Q90" i="2"/>
  <c r="R88" i="2"/>
  <c r="Q87" i="2"/>
  <c r="R85" i="2"/>
  <c r="Q84" i="2"/>
  <c r="A83" i="2"/>
  <c r="R82" i="2"/>
  <c r="Q81" i="2"/>
  <c r="A80" i="2"/>
  <c r="R79" i="2"/>
  <c r="Q78" i="2"/>
  <c r="A77" i="2"/>
  <c r="R73" i="2"/>
  <c r="Q72" i="2"/>
  <c r="R70" i="2"/>
  <c r="Q69" i="2"/>
  <c r="R67" i="2"/>
  <c r="Q66" i="2"/>
  <c r="A65" i="2"/>
  <c r="R64" i="2"/>
  <c r="Q63" i="2"/>
  <c r="A62" i="2"/>
  <c r="R61" i="2"/>
  <c r="Q60" i="2"/>
  <c r="A59" i="2"/>
  <c r="R55" i="2"/>
  <c r="Q54" i="2"/>
  <c r="R52" i="2"/>
  <c r="Q51" i="2"/>
  <c r="R49" i="2"/>
  <c r="Q48" i="2"/>
  <c r="A47" i="2"/>
  <c r="R46" i="2"/>
  <c r="Q45" i="2"/>
  <c r="A44" i="2"/>
  <c r="R43" i="2"/>
  <c r="Q42" i="2"/>
  <c r="A41" i="2"/>
  <c r="R37" i="2"/>
  <c r="Q36" i="2"/>
  <c r="R34" i="2"/>
  <c r="Q33" i="2"/>
  <c r="R31" i="2"/>
  <c r="Q30" i="2"/>
  <c r="A29" i="2"/>
  <c r="R28" i="2"/>
  <c r="Q27" i="2"/>
  <c r="A26" i="2"/>
  <c r="R25" i="2"/>
  <c r="Q24" i="2"/>
  <c r="A23" i="2"/>
  <c r="R19" i="2"/>
  <c r="Q18" i="2"/>
  <c r="R16" i="2"/>
  <c r="Q15" i="2"/>
  <c r="R13" i="2"/>
  <c r="Q12" i="2"/>
  <c r="A11" i="2"/>
  <c r="R10" i="2"/>
  <c r="R3" i="2" s="1"/>
  <c r="Q9" i="2"/>
  <c r="Q3" i="2" s="1"/>
  <c r="A8" i="2"/>
  <c r="R7" i="2"/>
  <c r="Q6" i="2"/>
  <c r="R103" i="1"/>
  <c r="Q102" i="1"/>
  <c r="R100" i="1"/>
  <c r="Q99" i="1"/>
  <c r="R97" i="1"/>
  <c r="Q96" i="1"/>
  <c r="R94" i="1"/>
  <c r="Q93" i="1"/>
  <c r="R91" i="1"/>
  <c r="Q90" i="1"/>
  <c r="R85" i="1"/>
  <c r="Q84" i="1"/>
  <c r="R82" i="1"/>
  <c r="Q81" i="1"/>
  <c r="R79" i="1"/>
  <c r="Q78" i="1"/>
  <c r="A77" i="1"/>
  <c r="R76" i="1"/>
  <c r="Q75" i="1"/>
  <c r="A74" i="1"/>
  <c r="R73" i="1"/>
  <c r="Q72" i="1"/>
  <c r="A71" i="1"/>
  <c r="R67" i="1"/>
  <c r="Q66" i="1"/>
  <c r="A65" i="1"/>
  <c r="R64" i="1"/>
  <c r="Q63" i="1"/>
  <c r="A62" i="1"/>
  <c r="R61" i="1"/>
  <c r="Q60" i="1"/>
  <c r="A59" i="1"/>
  <c r="R55" i="1"/>
  <c r="Q54" i="1"/>
  <c r="R52" i="1"/>
  <c r="Q51" i="1"/>
  <c r="R49" i="1"/>
  <c r="Q48" i="1"/>
  <c r="A47" i="1"/>
  <c r="R46" i="1"/>
  <c r="Q45" i="1"/>
  <c r="A44" i="1"/>
  <c r="R43" i="1"/>
  <c r="Q42" i="1"/>
  <c r="A41" i="1"/>
  <c r="R37" i="1"/>
  <c r="Q36" i="1"/>
  <c r="R34" i="1"/>
  <c r="Q33" i="1"/>
  <c r="R31" i="1"/>
  <c r="Q30" i="1"/>
  <c r="A29" i="1"/>
  <c r="R28" i="1"/>
  <c r="Q27" i="1"/>
  <c r="A26" i="1"/>
  <c r="R25" i="1"/>
  <c r="Q24" i="1"/>
  <c r="A23" i="1"/>
  <c r="Q12" i="1"/>
  <c r="R10" i="1"/>
  <c r="Q9" i="1"/>
  <c r="Q3" i="1" s="1"/>
  <c r="A8" i="1"/>
  <c r="R7" i="1"/>
  <c r="R3" i="1" s="1"/>
  <c r="Q6" i="1"/>
  <c r="A5" i="1"/>
</calcChain>
</file>

<file path=xl/sharedStrings.xml><?xml version="1.0" encoding="utf-8"?>
<sst xmlns="http://schemas.openxmlformats.org/spreadsheetml/2006/main" count="454" uniqueCount="94">
  <si>
    <t>Chance</t>
  </si>
  <si>
    <t>Sport</t>
  </si>
  <si>
    <t>Fondation</t>
  </si>
  <si>
    <t>Produit</t>
  </si>
  <si>
    <t>Corporate</t>
  </si>
  <si>
    <t>Feb</t>
  </si>
  <si>
    <t>lundi</t>
  </si>
  <si>
    <t>mardi</t>
  </si>
  <si>
    <t>mercredi</t>
  </si>
  <si>
    <t>jeudi</t>
  </si>
  <si>
    <t>vendredi</t>
  </si>
  <si>
    <t>samedi</t>
  </si>
  <si>
    <t>dimanche</t>
  </si>
  <si>
    <t>nb</t>
  </si>
  <si>
    <t>MÉDIA</t>
  </si>
  <si>
    <t>COMMENTAIRE</t>
  </si>
  <si>
    <t>Corporate/Work</t>
  </si>
  <si>
    <t>S5</t>
  </si>
  <si>
    <t>Trends/News</t>
  </si>
  <si>
    <t>FB</t>
  </si>
  <si>
    <t>Décalé/Rebond</t>
  </si>
  <si>
    <t>People/Vie agence</t>
  </si>
  <si>
    <t>Typologie 4</t>
  </si>
  <si>
    <t>Chandeleur</t>
  </si>
  <si>
    <t>TW</t>
  </si>
  <si>
    <t>IG</t>
  </si>
  <si>
    <t>S6</t>
  </si>
  <si>
    <r>
      <rPr>
        <b/>
        <sz val="10"/>
        <rFont val="Arial"/>
      </rPr>
      <t>@FONDATION</t>
    </r>
    <r>
      <rPr>
        <sz val="10"/>
        <color rgb="FF000000"/>
        <rFont val="Arial"/>
      </rPr>
      <t xml:space="preserve">
Internet plus sûr</t>
    </r>
  </si>
  <si>
    <t>@FDJ
Journée mondiale sans téléphone</t>
  </si>
  <si>
    <r>
      <rPr>
        <b/>
        <sz val="10"/>
        <rFont val="Arial"/>
      </rPr>
      <t>@FONDATION</t>
    </r>
    <r>
      <rPr>
        <sz val="10"/>
        <color rgb="FF000000"/>
        <rFont val="Arial"/>
      </rPr>
      <t xml:space="preserve">
Internet plus sûr</t>
    </r>
  </si>
  <si>
    <t>Les clés du trésor</t>
  </si>
  <si>
    <t>nb posts</t>
  </si>
  <si>
    <t>1er réseau de France</t>
  </si>
  <si>
    <t>historique</t>
  </si>
  <si>
    <t>Émotions amplifiées</t>
  </si>
  <si>
    <t>Tuto</t>
  </si>
  <si>
    <t>S7</t>
  </si>
  <si>
    <t>Carnaval</t>
  </si>
  <si>
    <t>LOTO</t>
  </si>
  <si>
    <t>nb posts mediatisés</t>
  </si>
  <si>
    <t>Commentaire</t>
  </si>
  <si>
    <t>sondage gain record</t>
  </si>
  <si>
    <t>Devenir riche</t>
  </si>
  <si>
    <t>Chance booster</t>
  </si>
  <si>
    <t>Story Chaque jour est une chance - Basket
https://drive.google.com/file/d/12drRVMpbx8jl781fy-8G_i5wk7C7x3lP/view?usp=sharing</t>
  </si>
  <si>
    <t>S8</t>
  </si>
  <si>
    <t>sondage grattage</t>
  </si>
  <si>
    <t>Euro Millions - MyMillion</t>
  </si>
  <si>
    <t>European lotteries / innovation + jeu</t>
  </si>
  <si>
    <t>Story Sondage</t>
  </si>
  <si>
    <t>Salon de l'agriculture</t>
  </si>
  <si>
    <t>S9</t>
  </si>
  <si>
    <t>AM</t>
  </si>
  <si>
    <t>Black Jack</t>
  </si>
  <si>
    <t>PM</t>
  </si>
  <si>
    <t>Black Jack CP</t>
  </si>
  <si>
    <t>Journée de la lutte contre le sida</t>
  </si>
  <si>
    <t>Veille</t>
  </si>
  <si>
    <t>NOM TYPOLOGIE</t>
  </si>
  <si>
    <t>SUJET</t>
  </si>
  <si>
    <t>CALENDRIER DE LAVANT</t>
  </si>
  <si>
    <t>Welcome Baptiste</t>
  </si>
  <si>
    <t>SEENKY TOULOUSE</t>
  </si>
  <si>
    <t>Video Réseaux sociaux Audrey Thomas</t>
  </si>
  <si>
    <t>Welcome Mhika</t>
  </si>
  <si>
    <t>Brandfact #2</t>
  </si>
  <si>
    <t>Welcome aiman Max</t>
  </si>
  <si>
    <t>Welcome Simon</t>
  </si>
  <si>
    <t>Journée du thé</t>
  </si>
  <si>
    <t>Journée du Pull de Noël</t>
  </si>
  <si>
    <t>Jeudi</t>
  </si>
  <si>
    <t>Vendredi</t>
  </si>
  <si>
    <t>Samedi</t>
  </si>
  <si>
    <t>Dimanche</t>
  </si>
  <si>
    <t>SEENK NEWS</t>
  </si>
  <si>
    <t>Video collab Fred</t>
  </si>
  <si>
    <t>Welcome Cyrielle</t>
  </si>
  <si>
    <t>Brandfact #3</t>
  </si>
  <si>
    <t>-</t>
  </si>
  <si>
    <t>Réveillon de Noël</t>
  </si>
  <si>
    <t>SEENKY PAPA NOEL</t>
  </si>
  <si>
    <t>"à</t>
  </si>
  <si>
    <t>SEENK OUT</t>
  </si>
  <si>
    <t>Réveillon du nouvel an</t>
  </si>
  <si>
    <t>STORY</t>
  </si>
  <si>
    <t>A venir cette semaine … formations mise en avant</t>
  </si>
  <si>
    <t>Ce que vous auriez pu rater cette semaine … autres formations qui ont bien marché</t>
  </si>
  <si>
    <t>Live &amp; Stories</t>
  </si>
  <si>
    <t>Jeu-concours</t>
  </si>
  <si>
    <t>JEU CONCOURS</t>
  </si>
  <si>
    <t>Si repost en story + tirage au sort, gagnez un an d'abonnement à 20e/mois</t>
  </si>
  <si>
    <t>Actualité</t>
  </si>
  <si>
    <t>Mise en avant d'une formation</t>
  </si>
  <si>
    <t>ACTUALITÉ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</si>
</sst>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d&quot; &quot;mmmm&quot; &quot;yyyy"/>
  </numFmts>
  <fonts count="19">
    <font>
      <sz val="10"/>
      <color rgb="FF000000"/>
      <name val="Arial"/>
    </font>
    <font>
      <b/>
      <sz val="10"/>
      <name val="Didact Gothic"/>
    </font>
    <font>
      <b/>
      <sz val="10"/>
      <color rgb="FF434343"/>
      <name val="Didact Gothic"/>
    </font>
    <font>
      <sz val="11"/>
      <color rgb="FF000000"/>
      <name val="Inconsolata"/>
    </font>
    <font>
      <b/>
      <sz val="10"/>
      <color rgb="FF999999"/>
      <name val="Didact Gothic"/>
    </font>
    <font>
      <sz val="10"/>
      <color rgb="FFFFFFFF"/>
      <name val="Oswald"/>
    </font>
    <font>
      <sz val="10"/>
      <color rgb="FF000000"/>
      <name val="Oswald"/>
    </font>
    <font>
      <sz val="10"/>
      <name val="Didact Gothic"/>
    </font>
    <font>
      <sz val="10"/>
      <name val="Arial"/>
    </font>
    <font>
      <sz val="10"/>
      <name val="Oswald"/>
    </font>
    <font>
      <sz val="10"/>
      <color rgb="FF999999"/>
      <name val="Oswald"/>
    </font>
    <font>
      <b/>
      <sz val="10"/>
      <color rgb="FFFFFFFF"/>
      <name val="Oswald"/>
    </font>
    <font>
      <sz val="10"/>
      <name val="Arial"/>
    </font>
    <font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FFE599"/>
        <bgColor rgb="FFFFE599"/>
      </patternFill>
    </fill>
    <fill>
      <patternFill patternType="solid">
        <fgColor rgb="FF3C78D8"/>
        <bgColor rgb="FF3C7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000000"/>
        <bgColor rgb="FF000000"/>
      </patternFill>
    </fill>
    <fill>
      <patternFill patternType="solid">
        <fgColor rgb="FF1155CC"/>
        <bgColor rgb="FF1155CC"/>
      </patternFill>
    </fill>
    <fill>
      <patternFill patternType="solid">
        <fgColor rgb="FF666666"/>
        <bgColor rgb="FF666666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double">
        <color rgb="FF434343"/>
      </right>
      <top/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 style="thick">
        <color rgb="FF000000"/>
      </left>
      <right/>
      <top style="medium">
        <color rgb="FF434343"/>
      </top>
      <bottom/>
      <diagonal/>
    </border>
    <border>
      <left/>
      <right style="thick">
        <color rgb="FF000000"/>
      </right>
      <top style="medium">
        <color rgb="FF434343"/>
      </top>
      <bottom/>
      <diagonal/>
    </border>
    <border>
      <left style="medium">
        <color rgb="FF000000"/>
      </left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/>
      <right style="double">
        <color rgb="FF434343"/>
      </right>
      <top style="medium">
        <color rgb="FF434343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 style="thick">
        <color rgb="FF000000"/>
      </left>
      <right/>
      <top/>
      <bottom style="medium">
        <color rgb="FF434343"/>
      </bottom>
      <diagonal/>
    </border>
    <border>
      <left/>
      <right style="thick">
        <color rgb="FF000000"/>
      </right>
      <top/>
      <bottom style="medium">
        <color rgb="FF434343"/>
      </bottom>
      <diagonal/>
    </border>
    <border>
      <left style="medium">
        <color rgb="FF000000"/>
      </left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 style="double">
        <color rgb="FF434343"/>
      </right>
      <top/>
      <bottom style="medium">
        <color rgb="FF43434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434343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434343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434343"/>
      </right>
      <top style="thick">
        <color rgb="FF000000"/>
      </top>
      <bottom/>
      <diagonal/>
    </border>
    <border>
      <left style="medium">
        <color rgb="FF434343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434343"/>
      </right>
      <top/>
      <bottom style="thick">
        <color rgb="FF000000"/>
      </bottom>
      <diagonal/>
    </border>
    <border>
      <left style="medium">
        <color rgb="FF434343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434343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 style="double">
        <color rgb="FF434343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434343"/>
      </top>
      <bottom/>
      <diagonal/>
    </border>
    <border>
      <left style="thick">
        <color rgb="FF000000"/>
      </left>
      <right/>
      <top style="medium">
        <color rgb="FF434343"/>
      </top>
      <bottom/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4" fillId="7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5" fillId="9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6" fillId="9" borderId="1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5" fillId="1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15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4" fillId="0" borderId="31" xfId="0" applyFont="1" applyBorder="1" applyAlignment="1">
      <alignment horizontal="left" wrapText="1"/>
    </xf>
    <xf numFmtId="0" fontId="4" fillId="0" borderId="32" xfId="0" applyFont="1" applyBorder="1" applyAlignment="1">
      <alignment horizontal="left" wrapText="1"/>
    </xf>
    <xf numFmtId="0" fontId="7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wrapText="1"/>
    </xf>
    <xf numFmtId="0" fontId="12" fillId="0" borderId="17" xfId="0" applyFont="1" applyBorder="1"/>
    <xf numFmtId="0" fontId="12" fillId="0" borderId="21" xfId="0" applyFont="1" applyBorder="1"/>
    <xf numFmtId="0" fontId="7" fillId="0" borderId="35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0" xfId="0" applyFont="1"/>
    <xf numFmtId="0" fontId="12" fillId="0" borderId="37" xfId="0" applyFont="1" applyBorder="1"/>
    <xf numFmtId="0" fontId="7" fillId="0" borderId="11" xfId="0" applyFont="1" applyBorder="1" applyAlignment="1">
      <alignment horizontal="center" vertical="center" wrapText="1"/>
    </xf>
    <xf numFmtId="0" fontId="0" fillId="0" borderId="24" xfId="0" applyFont="1" applyBorder="1"/>
    <xf numFmtId="0" fontId="12" fillId="0" borderId="0" xfId="0" applyFont="1"/>
    <xf numFmtId="0" fontId="12" fillId="0" borderId="34" xfId="0" applyFont="1" applyBorder="1"/>
    <xf numFmtId="0" fontId="12" fillId="0" borderId="35" xfId="0" applyFont="1" applyBorder="1"/>
    <xf numFmtId="0" fontId="12" fillId="0" borderId="38" xfId="0" applyFont="1" applyBorder="1"/>
    <xf numFmtId="0" fontId="6" fillId="9" borderId="1" xfId="0" applyFont="1" applyFill="1" applyBorder="1" applyAlignment="1">
      <alignment horizontal="left" wrapText="1"/>
    </xf>
    <xf numFmtId="0" fontId="0" fillId="9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wrapText="1"/>
    </xf>
    <xf numFmtId="0" fontId="0" fillId="6" borderId="43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left" wrapText="1"/>
    </xf>
    <xf numFmtId="0" fontId="7" fillId="3" borderId="45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left" wrapText="1"/>
    </xf>
    <xf numFmtId="0" fontId="7" fillId="4" borderId="4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4" borderId="47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wrapText="1"/>
    </xf>
    <xf numFmtId="0" fontId="7" fillId="9" borderId="45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9" borderId="43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4" fillId="0" borderId="49" xfId="0" applyFont="1" applyBorder="1" applyAlignment="1">
      <alignment horizontal="left" wrapText="1"/>
    </xf>
    <xf numFmtId="0" fontId="13" fillId="6" borderId="43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wrapText="1"/>
    </xf>
    <xf numFmtId="0" fontId="4" fillId="0" borderId="51" xfId="0" applyFont="1" applyBorder="1" applyAlignment="1">
      <alignment horizontal="left" wrapText="1"/>
    </xf>
    <xf numFmtId="0" fontId="4" fillId="0" borderId="52" xfId="0" applyFont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5" fillId="0" borderId="54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7" fillId="3" borderId="45" xfId="0" applyFont="1" applyFill="1" applyBorder="1" applyAlignment="1">
      <alignment horizontal="left" vertical="center" wrapText="1"/>
    </xf>
    <xf numFmtId="0" fontId="7" fillId="6" borderId="41" xfId="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left" wrapText="1"/>
    </xf>
    <xf numFmtId="0" fontId="5" fillId="0" borderId="42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left" wrapText="1"/>
    </xf>
    <xf numFmtId="0" fontId="7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2" fillId="0" borderId="42" xfId="0" applyFont="1" applyBorder="1"/>
    <xf numFmtId="0" fontId="12" fillId="0" borderId="46" xfId="0" applyFont="1" applyBorder="1"/>
    <xf numFmtId="0" fontId="7" fillId="3" borderId="1" xfId="0" applyFont="1" applyFill="1" applyBorder="1" applyAlignment="1">
      <alignment horizontal="left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15" fillId="6" borderId="43" xfId="0" applyFont="1" applyFill="1" applyBorder="1" applyAlignment="1">
      <alignment horizontal="left" vertical="center" wrapText="1"/>
    </xf>
    <xf numFmtId="0" fontId="16" fillId="9" borderId="41" xfId="0" applyFont="1" applyFill="1" applyBorder="1" applyAlignment="1">
      <alignment horizontal="left" vertical="center" wrapText="1"/>
    </xf>
    <xf numFmtId="0" fontId="12" fillId="0" borderId="14" xfId="0" applyFont="1" applyBorder="1"/>
    <xf numFmtId="0" fontId="7" fillId="4" borderId="47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7" fillId="9" borderId="45" xfId="0" applyFont="1" applyFill="1" applyBorder="1" applyAlignment="1">
      <alignment horizontal="left" vertical="center" wrapText="1"/>
    </xf>
    <xf numFmtId="0" fontId="7" fillId="9" borderId="4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0" fillId="4" borderId="45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7" fillId="6" borderId="43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10" borderId="8" xfId="0" applyFont="1" applyFill="1" applyBorder="1" applyAlignment="1">
      <alignment horizontal="left" wrapText="1"/>
    </xf>
    <xf numFmtId="0" fontId="8" fillId="0" borderId="5" xfId="0" applyFont="1" applyBorder="1"/>
    <xf numFmtId="0" fontId="5" fillId="10" borderId="6" xfId="0" applyFont="1" applyFill="1" applyBorder="1" applyAlignment="1">
      <alignment horizontal="left" wrapText="1"/>
    </xf>
    <xf numFmtId="0" fontId="8" fillId="0" borderId="7" xfId="0" applyFont="1" applyBorder="1"/>
    <xf numFmtId="0" fontId="5" fillId="10" borderId="4" xfId="0" applyFont="1" applyFill="1" applyBorder="1" applyAlignment="1">
      <alignment horizontal="left" wrapText="1"/>
    </xf>
    <xf numFmtId="0" fontId="5" fillId="10" borderId="9" xfId="0" applyFont="1" applyFill="1" applyBorder="1" applyAlignment="1">
      <alignment horizontal="left" wrapText="1"/>
    </xf>
    <xf numFmtId="0" fontId="8" fillId="0" borderId="10" xfId="0" applyFont="1" applyBorder="1"/>
    <xf numFmtId="0" fontId="5" fillId="12" borderId="8" xfId="0" applyFont="1" applyFill="1" applyBorder="1" applyAlignment="1">
      <alignment horizontal="center" vertical="center" wrapText="1"/>
    </xf>
    <xf numFmtId="0" fontId="8" fillId="0" borderId="40" xfId="0" applyFont="1" applyBorder="1"/>
    <xf numFmtId="0" fontId="12" fillId="0" borderId="15" xfId="0" applyFont="1" applyBorder="1" applyAlignment="1">
      <alignment horizontal="center" vertical="center" wrapText="1"/>
    </xf>
    <xf numFmtId="0" fontId="8" fillId="0" borderId="17" xfId="0" applyFont="1" applyBorder="1"/>
    <xf numFmtId="0" fontId="8" fillId="0" borderId="11" xfId="0" applyFont="1" applyBorder="1"/>
    <xf numFmtId="0" fontId="0" fillId="0" borderId="0" xfId="0" applyFont="1" applyAlignment="1"/>
    <xf numFmtId="0" fontId="8" fillId="0" borderId="25" xfId="0" applyFont="1" applyBorder="1"/>
    <xf numFmtId="0" fontId="8" fillId="0" borderId="27" xfId="0" applyFont="1" applyBorder="1"/>
    <xf numFmtId="0" fontId="3" fillId="8" borderId="15" xfId="0" applyFont="1" applyFill="1" applyBorder="1" applyAlignment="1">
      <alignment horizontal="center" vertical="center" wrapText="1"/>
    </xf>
    <xf numFmtId="0" fontId="8" fillId="0" borderId="16" xfId="0" applyFont="1" applyBorder="1"/>
    <xf numFmtId="0" fontId="8" fillId="0" borderId="23" xfId="0" applyFont="1" applyBorder="1"/>
    <xf numFmtId="0" fontId="8" fillId="0" borderId="26" xfId="0" applyFont="1" applyBorder="1"/>
    <xf numFmtId="164" fontId="12" fillId="0" borderId="15" xfId="0" applyNumberFormat="1" applyFont="1" applyBorder="1" applyAlignment="1">
      <alignment horizontal="center" vertical="center" wrapText="1"/>
    </xf>
    <xf numFmtId="0" fontId="8" fillId="0" borderId="59" xfId="0" applyFont="1" applyBorder="1"/>
    <xf numFmtId="0" fontId="5" fillId="10" borderId="60" xfId="0" applyFont="1" applyFill="1" applyBorder="1" applyAlignment="1">
      <alignment horizontal="left" wrapText="1"/>
    </xf>
    <xf numFmtId="0" fontId="3" fillId="8" borderId="44" xfId="0" applyFont="1" applyFill="1" applyBorder="1" applyAlignment="1">
      <alignment horizontal="center" vertical="center" wrapText="1"/>
    </xf>
    <xf numFmtId="0" fontId="8" fillId="0" borderId="55" xfId="0" applyFont="1" applyBorder="1"/>
    <xf numFmtId="0" fontId="8" fillId="0" borderId="12" xfId="0" applyFont="1" applyBorder="1"/>
    <xf numFmtId="0" fontId="8" fillId="0" borderId="51" xfId="0" applyFont="1" applyBorder="1"/>
    <xf numFmtId="0" fontId="8" fillId="0" borderId="57" xfId="0" applyFont="1" applyBorder="1"/>
    <xf numFmtId="0" fontId="12" fillId="0" borderId="39" xfId="0" applyFont="1" applyBorder="1" applyAlignment="1">
      <alignment horizontal="center"/>
    </xf>
    <xf numFmtId="0" fontId="8" fillId="0" borderId="34" xfId="0" applyFont="1" applyBorder="1"/>
    <xf numFmtId="0" fontId="8" fillId="0" borderId="35" xfId="0" applyFont="1" applyBorder="1"/>
    <xf numFmtId="0" fontId="8" fillId="0" borderId="38" xfId="0" applyFont="1" applyBorder="1"/>
    <xf numFmtId="0" fontId="8" fillId="0" borderId="37" xfId="0" applyFont="1" applyBorder="1"/>
    <xf numFmtId="0" fontId="12" fillId="0" borderId="33" xfId="0" applyFont="1" applyBorder="1" applyAlignment="1">
      <alignment horizontal="center" vertical="center" wrapText="1"/>
    </xf>
    <xf numFmtId="0" fontId="8" fillId="0" borderId="24" xfId="0" applyFont="1" applyBorder="1"/>
    <xf numFmtId="0" fontId="8" fillId="0" borderId="36" xfId="0" applyFont="1" applyBorder="1"/>
    <xf numFmtId="0" fontId="8" fillId="0" borderId="21" xfId="0" applyFont="1" applyBorder="1"/>
    <xf numFmtId="0" fontId="8" fillId="0" borderId="14" xfId="0" applyFont="1" applyBorder="1"/>
    <xf numFmtId="0" fontId="8" fillId="0" borderId="31" xfId="0" applyFont="1" applyBorder="1"/>
    <xf numFmtId="164" fontId="12" fillId="0" borderId="44" xfId="0" applyNumberFormat="1" applyFont="1" applyBorder="1" applyAlignment="1">
      <alignment horizontal="center" vertical="center" wrapText="1"/>
    </xf>
    <xf numFmtId="0" fontId="8" fillId="0" borderId="42" xfId="0" applyFont="1" applyBorder="1"/>
    <xf numFmtId="0" fontId="8" fillId="0" borderId="50" xfId="0" applyFont="1" applyBorder="1"/>
    <xf numFmtId="0" fontId="1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579"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3C78D8"/>
          <bgColor rgb="FF3C78D8"/>
        </patternFill>
      </fill>
    </dxf>
    <dxf>
      <font>
        <color rgb="FFFFFFFF"/>
      </font>
      <fill>
        <patternFill patternType="solid">
          <fgColor rgb="FFB6D7A8"/>
          <bgColor rgb="FFB6D7A8"/>
        </patternFill>
      </fill>
    </dxf>
    <dxf>
      <font>
        <color rgb="FFFFFFFF"/>
      </font>
      <fill>
        <patternFill patternType="solid">
          <fgColor rgb="FFEAD1DC"/>
          <bgColor rgb="FFEAD1DC"/>
        </patternFill>
      </fill>
    </dxf>
    <dxf>
      <font>
        <color rgb="FFFFFFFF"/>
      </font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  <dxf>
      <font>
        <color rgb="FFFFFFFF"/>
      </font>
      <fill>
        <patternFill patternType="solid">
          <fgColor rgb="FFA4C2F4"/>
          <bgColor rgb="FFA4C2F4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A4C2F4"/>
          <bgColor rgb="FFA4C2F4"/>
        </patternFill>
      </fill>
    </dxf>
    <dxf>
      <font>
        <color rgb="FF000000"/>
      </font>
      <fill>
        <patternFill patternType="solid">
          <fgColor rgb="FFFFE599"/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5</xdr:row>
      <xdr:rowOff>152400</xdr:rowOff>
    </xdr:from>
    <xdr:ext cx="466725" cy="523875"/>
    <xdr:pic>
      <xdr:nvPicPr>
        <xdr:cNvPr id="2" name="image1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8</xdr:row>
      <xdr:rowOff>171450</xdr:rowOff>
    </xdr:from>
    <xdr:ext cx="542925" cy="581025"/>
    <xdr:pic>
      <xdr:nvPicPr>
        <xdr:cNvPr id="3" name="image4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171450</xdr:rowOff>
    </xdr:from>
    <xdr:ext cx="504825" cy="571500"/>
    <xdr:pic>
      <xdr:nvPicPr>
        <xdr:cNvPr id="4" name="image3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23</xdr:row>
      <xdr:rowOff>171450</xdr:rowOff>
    </xdr:from>
    <xdr:ext cx="466725" cy="523875"/>
    <xdr:pic>
      <xdr:nvPicPr>
        <xdr:cNvPr id="5" name="image1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26</xdr:row>
      <xdr:rowOff>200025</xdr:rowOff>
    </xdr:from>
    <xdr:ext cx="542925" cy="581025"/>
    <xdr:pic>
      <xdr:nvPicPr>
        <xdr:cNvPr id="6" name="image4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29</xdr:row>
      <xdr:rowOff>200025</xdr:rowOff>
    </xdr:from>
    <xdr:ext cx="504825" cy="571500"/>
    <xdr:pic>
      <xdr:nvPicPr>
        <xdr:cNvPr id="7" name="image3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41</xdr:row>
      <xdr:rowOff>161925</xdr:rowOff>
    </xdr:from>
    <xdr:ext cx="466725" cy="523875"/>
    <xdr:pic>
      <xdr:nvPicPr>
        <xdr:cNvPr id="8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44</xdr:row>
      <xdr:rowOff>190500</xdr:rowOff>
    </xdr:from>
    <xdr:ext cx="542925" cy="581025"/>
    <xdr:pic>
      <xdr:nvPicPr>
        <xdr:cNvPr id="9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47</xdr:row>
      <xdr:rowOff>190500</xdr:rowOff>
    </xdr:from>
    <xdr:ext cx="504825" cy="571500"/>
    <xdr:pic>
      <xdr:nvPicPr>
        <xdr:cNvPr id="10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59</xdr:row>
      <xdr:rowOff>238125</xdr:rowOff>
    </xdr:from>
    <xdr:ext cx="466725" cy="523875"/>
    <xdr:pic>
      <xdr:nvPicPr>
        <xdr:cNvPr id="11" name="image2.png" descr="RÃ©sultat de recherche d'images pour &quot;logo facebook png&quot;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62</xdr:row>
      <xdr:rowOff>190500</xdr:rowOff>
    </xdr:from>
    <xdr:ext cx="542925" cy="581025"/>
    <xdr:pic>
      <xdr:nvPicPr>
        <xdr:cNvPr id="12" name="image6.png" descr="RÃ©sultat de recherche d'images pour &quot;logo instagram png&quot;" title="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257175</xdr:colOff>
      <xdr:row>65</xdr:row>
      <xdr:rowOff>209550</xdr:rowOff>
    </xdr:from>
    <xdr:ext cx="504825" cy="571500"/>
    <xdr:pic>
      <xdr:nvPicPr>
        <xdr:cNvPr id="13" name="image5.png" descr="RÃ©sultat de recherche d'images pour &quot;logo linkedin png&quot;" title="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17</xdr:row>
      <xdr:rowOff>180975</xdr:rowOff>
    </xdr:from>
    <xdr:ext cx="581025" cy="552450"/>
    <xdr:pic>
      <xdr:nvPicPr>
        <xdr:cNvPr id="14" name="image7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35</xdr:row>
      <xdr:rowOff>171450</xdr:rowOff>
    </xdr:from>
    <xdr:ext cx="581025" cy="552450"/>
    <xdr:pic>
      <xdr:nvPicPr>
        <xdr:cNvPr id="15" name="image7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53</xdr:row>
      <xdr:rowOff>171450</xdr:rowOff>
    </xdr:from>
    <xdr:ext cx="581025" cy="552450"/>
    <xdr:pic>
      <xdr:nvPicPr>
        <xdr:cNvPr id="16" name="image7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83</xdr:row>
      <xdr:rowOff>200025</xdr:rowOff>
    </xdr:from>
    <xdr:ext cx="581025" cy="552450"/>
    <xdr:pic>
      <xdr:nvPicPr>
        <xdr:cNvPr id="17" name="image7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14</xdr:row>
      <xdr:rowOff>180975</xdr:rowOff>
    </xdr:from>
    <xdr:ext cx="590550" cy="590550"/>
    <xdr:pic>
      <xdr:nvPicPr>
        <xdr:cNvPr id="18" name="image8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32</xdr:row>
      <xdr:rowOff>171450</xdr:rowOff>
    </xdr:from>
    <xdr:ext cx="590550" cy="590550"/>
    <xdr:pic>
      <xdr:nvPicPr>
        <xdr:cNvPr id="19" name="image8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50</xdr:row>
      <xdr:rowOff>180975</xdr:rowOff>
    </xdr:from>
    <xdr:ext cx="590550" cy="590550"/>
    <xdr:pic>
      <xdr:nvPicPr>
        <xdr:cNvPr id="20" name="image8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80</xdr:row>
      <xdr:rowOff>180975</xdr:rowOff>
    </xdr:from>
    <xdr:ext cx="590550" cy="590550"/>
    <xdr:pic>
      <xdr:nvPicPr>
        <xdr:cNvPr id="21" name="image8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89</xdr:row>
      <xdr:rowOff>104775</xdr:rowOff>
    </xdr:from>
    <xdr:ext cx="466725" cy="523875"/>
    <xdr:pic>
      <xdr:nvPicPr>
        <xdr:cNvPr id="22" name="image2.png" title="Imag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92</xdr:row>
      <xdr:rowOff>57150</xdr:rowOff>
    </xdr:from>
    <xdr:ext cx="542925" cy="581025"/>
    <xdr:pic>
      <xdr:nvPicPr>
        <xdr:cNvPr id="23" name="image6.png" title="Imag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95</xdr:row>
      <xdr:rowOff>123825</xdr:rowOff>
    </xdr:from>
    <xdr:ext cx="504825" cy="571500"/>
    <xdr:pic>
      <xdr:nvPicPr>
        <xdr:cNvPr id="24" name="image5.png" title="Imag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98</xdr:row>
      <xdr:rowOff>28575</xdr:rowOff>
    </xdr:from>
    <xdr:ext cx="590550" cy="590550"/>
    <xdr:pic>
      <xdr:nvPicPr>
        <xdr:cNvPr id="25" name="image8.png" title="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101</xdr:row>
      <xdr:rowOff>257175</xdr:rowOff>
    </xdr:from>
    <xdr:ext cx="581025" cy="552450"/>
    <xdr:pic>
      <xdr:nvPicPr>
        <xdr:cNvPr id="26" name="image7.png" title="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5</xdr:row>
      <xdr:rowOff>180975</xdr:rowOff>
    </xdr:from>
    <xdr:ext cx="466725" cy="523875"/>
    <xdr:pic>
      <xdr:nvPicPr>
        <xdr:cNvPr id="2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190500</xdr:rowOff>
    </xdr:from>
    <xdr:ext cx="542925" cy="581025"/>
    <xdr:pic>
      <xdr:nvPicPr>
        <xdr:cNvPr id="3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11</xdr:row>
      <xdr:rowOff>180975</xdr:rowOff>
    </xdr:from>
    <xdr:ext cx="495300" cy="571500"/>
    <xdr:pic>
      <xdr:nvPicPr>
        <xdr:cNvPr id="4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23</xdr:row>
      <xdr:rowOff>161925</xdr:rowOff>
    </xdr:from>
    <xdr:ext cx="466725" cy="523875"/>
    <xdr:pic>
      <xdr:nvPicPr>
        <xdr:cNvPr id="5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26</xdr:row>
      <xdr:rowOff>190500</xdr:rowOff>
    </xdr:from>
    <xdr:ext cx="542925" cy="581025"/>
    <xdr:pic>
      <xdr:nvPicPr>
        <xdr:cNvPr id="6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29</xdr:row>
      <xdr:rowOff>180975</xdr:rowOff>
    </xdr:from>
    <xdr:ext cx="495300" cy="571500"/>
    <xdr:pic>
      <xdr:nvPicPr>
        <xdr:cNvPr id="7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41</xdr:row>
      <xdr:rowOff>152400</xdr:rowOff>
    </xdr:from>
    <xdr:ext cx="466725" cy="523875"/>
    <xdr:pic>
      <xdr:nvPicPr>
        <xdr:cNvPr id="8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44</xdr:row>
      <xdr:rowOff>180975</xdr:rowOff>
    </xdr:from>
    <xdr:ext cx="542925" cy="581025"/>
    <xdr:pic>
      <xdr:nvPicPr>
        <xdr:cNvPr id="9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47</xdr:row>
      <xdr:rowOff>190500</xdr:rowOff>
    </xdr:from>
    <xdr:ext cx="495300" cy="571500"/>
    <xdr:pic>
      <xdr:nvPicPr>
        <xdr:cNvPr id="10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59</xdr:row>
      <xdr:rowOff>171450</xdr:rowOff>
    </xdr:from>
    <xdr:ext cx="466725" cy="523875"/>
    <xdr:pic>
      <xdr:nvPicPr>
        <xdr:cNvPr id="11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62</xdr:row>
      <xdr:rowOff>200025</xdr:rowOff>
    </xdr:from>
    <xdr:ext cx="542925" cy="581025"/>
    <xdr:pic>
      <xdr:nvPicPr>
        <xdr:cNvPr id="12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65</xdr:row>
      <xdr:rowOff>209550</xdr:rowOff>
    </xdr:from>
    <xdr:ext cx="495300" cy="571500"/>
    <xdr:pic>
      <xdr:nvPicPr>
        <xdr:cNvPr id="13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77</xdr:row>
      <xdr:rowOff>180975</xdr:rowOff>
    </xdr:from>
    <xdr:ext cx="466725" cy="523875"/>
    <xdr:pic>
      <xdr:nvPicPr>
        <xdr:cNvPr id="14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80</xdr:row>
      <xdr:rowOff>209550</xdr:rowOff>
    </xdr:from>
    <xdr:ext cx="542925" cy="581025"/>
    <xdr:pic>
      <xdr:nvPicPr>
        <xdr:cNvPr id="15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83</xdr:row>
      <xdr:rowOff>219075</xdr:rowOff>
    </xdr:from>
    <xdr:ext cx="495300" cy="571500"/>
    <xdr:pic>
      <xdr:nvPicPr>
        <xdr:cNvPr id="16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95</xdr:row>
      <xdr:rowOff>123825</xdr:rowOff>
    </xdr:from>
    <xdr:ext cx="466725" cy="523875"/>
    <xdr:pic>
      <xdr:nvPicPr>
        <xdr:cNvPr id="17" name="image2.png" descr="RÃ©sultat de recherche d'images pour &quot;logo facebook png&quot;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98</xdr:row>
      <xdr:rowOff>152400</xdr:rowOff>
    </xdr:from>
    <xdr:ext cx="542925" cy="581025"/>
    <xdr:pic>
      <xdr:nvPicPr>
        <xdr:cNvPr id="18" name="image6.png" descr="RÃ©sultat de recherche d'images pour &quot;logo instagram png&quot;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101</xdr:row>
      <xdr:rowOff>161925</xdr:rowOff>
    </xdr:from>
    <xdr:ext cx="495300" cy="571500"/>
    <xdr:pic>
      <xdr:nvPicPr>
        <xdr:cNvPr id="19" name="image5.png" descr="RÃ©sultat de recherche d'images pour &quot;logo linkedin png&quot;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17</xdr:row>
      <xdr:rowOff>161925</xdr:rowOff>
    </xdr:from>
    <xdr:ext cx="571500" cy="552450"/>
    <xdr:pic>
      <xdr:nvPicPr>
        <xdr:cNvPr id="20" name="image7.pn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35</xdr:row>
      <xdr:rowOff>161925</xdr:rowOff>
    </xdr:from>
    <xdr:ext cx="571500" cy="552450"/>
    <xdr:pic>
      <xdr:nvPicPr>
        <xdr:cNvPr id="21" name="image7.pn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53</xdr:row>
      <xdr:rowOff>161925</xdr:rowOff>
    </xdr:from>
    <xdr:ext cx="571500" cy="552450"/>
    <xdr:pic>
      <xdr:nvPicPr>
        <xdr:cNvPr id="22" name="image7.p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71</xdr:row>
      <xdr:rowOff>142875</xdr:rowOff>
    </xdr:from>
    <xdr:ext cx="571500" cy="552450"/>
    <xdr:pic>
      <xdr:nvPicPr>
        <xdr:cNvPr id="23" name="image7.p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89</xdr:row>
      <xdr:rowOff>161925</xdr:rowOff>
    </xdr:from>
    <xdr:ext cx="571500" cy="552450"/>
    <xdr:pic>
      <xdr:nvPicPr>
        <xdr:cNvPr id="24" name="image7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107</xdr:row>
      <xdr:rowOff>200025</xdr:rowOff>
    </xdr:from>
    <xdr:ext cx="571500" cy="552450"/>
    <xdr:pic>
      <xdr:nvPicPr>
        <xdr:cNvPr id="25" name="image7.pn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14</xdr:row>
      <xdr:rowOff>200025</xdr:rowOff>
    </xdr:from>
    <xdr:ext cx="581025" cy="590550"/>
    <xdr:pic>
      <xdr:nvPicPr>
        <xdr:cNvPr id="26" name="image8.pn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32</xdr:row>
      <xdr:rowOff>190500</xdr:rowOff>
    </xdr:from>
    <xdr:ext cx="590550" cy="590550"/>
    <xdr:pic>
      <xdr:nvPicPr>
        <xdr:cNvPr id="27" name="image8.pn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50</xdr:row>
      <xdr:rowOff>161925</xdr:rowOff>
    </xdr:from>
    <xdr:ext cx="590550" cy="590550"/>
    <xdr:pic>
      <xdr:nvPicPr>
        <xdr:cNvPr id="28" name="image8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68</xdr:row>
      <xdr:rowOff>161925</xdr:rowOff>
    </xdr:from>
    <xdr:ext cx="590550" cy="590550"/>
    <xdr:pic>
      <xdr:nvPicPr>
        <xdr:cNvPr id="29" name="image8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86</xdr:row>
      <xdr:rowOff>142875</xdr:rowOff>
    </xdr:from>
    <xdr:ext cx="590550" cy="590550"/>
    <xdr:pic>
      <xdr:nvPicPr>
        <xdr:cNvPr id="30" name="image8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104</xdr:row>
      <xdr:rowOff>171450</xdr:rowOff>
    </xdr:from>
    <xdr:ext cx="590550" cy="590550"/>
    <xdr:pic>
      <xdr:nvPicPr>
        <xdr:cNvPr id="31" name="image8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U15" sqref="U15"/>
    </sheetView>
  </sheetViews>
  <sheetFormatPr baseColWidth="10" defaultColWidth="14.5" defaultRowHeight="15" customHeight="1"/>
  <cols>
    <col min="1" max="2" width="7.6640625" customWidth="1"/>
    <col min="3" max="6" width="14.5" customWidth="1"/>
    <col min="17" max="17" width="11.33203125" customWidth="1"/>
    <col min="19" max="19" width="50" customWidth="1"/>
  </cols>
  <sheetData>
    <row r="1" spans="1:26" ht="15.75" customHeight="1">
      <c r="A1" s="11"/>
      <c r="B1" s="12"/>
      <c r="C1" s="14" t="s">
        <v>4</v>
      </c>
      <c r="D1" s="16" t="s">
        <v>88</v>
      </c>
      <c r="E1" s="22" t="s">
        <v>87</v>
      </c>
      <c r="F1" s="23" t="s">
        <v>91</v>
      </c>
      <c r="G1" s="24" t="s">
        <v>22</v>
      </c>
      <c r="H1" s="14"/>
      <c r="I1" s="5"/>
      <c r="J1" s="5"/>
      <c r="K1" s="5"/>
      <c r="L1" s="5"/>
      <c r="M1" s="5"/>
      <c r="N1" s="5"/>
      <c r="O1" s="5"/>
      <c r="P1" s="25"/>
      <c r="Q1" s="6"/>
      <c r="R1" s="6"/>
      <c r="S1" s="6"/>
    </row>
    <row r="2" spans="1:26" ht="15.75" customHeight="1">
      <c r="A2" s="27"/>
      <c r="B2" s="27"/>
      <c r="C2" s="159" t="s">
        <v>6</v>
      </c>
      <c r="D2" s="156"/>
      <c r="E2" s="157" t="s">
        <v>7</v>
      </c>
      <c r="F2" s="158"/>
      <c r="G2" s="155" t="s">
        <v>8</v>
      </c>
      <c r="H2" s="156"/>
      <c r="I2" s="160" t="s">
        <v>9</v>
      </c>
      <c r="J2" s="161"/>
      <c r="K2" s="160" t="s">
        <v>10</v>
      </c>
      <c r="L2" s="161"/>
      <c r="M2" s="160" t="s">
        <v>11</v>
      </c>
      <c r="N2" s="161"/>
      <c r="O2" s="160" t="s">
        <v>12</v>
      </c>
      <c r="P2" s="161"/>
      <c r="Q2" s="35" t="s">
        <v>31</v>
      </c>
      <c r="R2" s="35" t="s">
        <v>39</v>
      </c>
      <c r="S2" s="37" t="s">
        <v>40</v>
      </c>
    </row>
    <row r="3" spans="1:26" ht="15.75" customHeight="1">
      <c r="A3" s="27"/>
      <c r="B3" s="27"/>
      <c r="C3" s="159"/>
      <c r="D3" s="156"/>
      <c r="E3" s="157"/>
      <c r="F3" s="158"/>
      <c r="G3" s="155"/>
      <c r="H3" s="156"/>
      <c r="I3" s="159">
        <v>1</v>
      </c>
      <c r="J3" s="156"/>
      <c r="K3" s="159">
        <v>2</v>
      </c>
      <c r="L3" s="156"/>
      <c r="M3" s="159">
        <v>3</v>
      </c>
      <c r="N3" s="156"/>
      <c r="O3" s="159">
        <v>4</v>
      </c>
      <c r="P3" s="156"/>
      <c r="Q3" s="39">
        <f t="shared" ref="Q3:R3" si="0">SUM(Q5:Q67)</f>
        <v>8</v>
      </c>
      <c r="R3" s="39">
        <f t="shared" si="0"/>
        <v>0</v>
      </c>
      <c r="S3" s="35"/>
    </row>
    <row r="4" spans="1:26" ht="15.75" customHeight="1">
      <c r="A4" s="41"/>
      <c r="B4" s="41"/>
      <c r="C4" s="43" t="s">
        <v>52</v>
      </c>
      <c r="D4" s="44" t="s">
        <v>54</v>
      </c>
      <c r="E4" s="45" t="s">
        <v>52</v>
      </c>
      <c r="F4" s="46" t="s">
        <v>54</v>
      </c>
      <c r="G4" s="44" t="s">
        <v>52</v>
      </c>
      <c r="H4" s="47" t="s">
        <v>54</v>
      </c>
      <c r="I4" s="43" t="s">
        <v>52</v>
      </c>
      <c r="J4" s="47" t="s">
        <v>54</v>
      </c>
      <c r="K4" s="43" t="s">
        <v>52</v>
      </c>
      <c r="L4" s="47" t="s">
        <v>54</v>
      </c>
      <c r="M4" s="43" t="s">
        <v>52</v>
      </c>
      <c r="N4" s="47" t="s">
        <v>54</v>
      </c>
      <c r="O4" s="43" t="s">
        <v>52</v>
      </c>
      <c r="P4" s="48" t="s">
        <v>54</v>
      </c>
      <c r="Q4" s="49"/>
      <c r="R4" s="49"/>
      <c r="S4" s="50"/>
    </row>
    <row r="5" spans="1:26" ht="15.75" customHeight="1">
      <c r="A5" s="170" t="e">
        <f ca="1">image("https://i.imgur.com/RYMHhqj.png",3)</f>
        <v>#NAME?</v>
      </c>
      <c r="B5" s="171"/>
      <c r="C5" s="51"/>
      <c r="D5" s="52"/>
      <c r="E5" s="53"/>
      <c r="F5" s="52"/>
      <c r="G5" s="55"/>
      <c r="H5" s="56"/>
      <c r="I5" s="51"/>
      <c r="J5" s="56"/>
      <c r="K5" s="51"/>
      <c r="L5" s="56"/>
      <c r="M5" s="51"/>
      <c r="N5" s="56"/>
      <c r="O5" s="51"/>
      <c r="P5" s="57"/>
      <c r="Q5" s="58"/>
      <c r="R5" s="58"/>
      <c r="S5" s="59"/>
    </row>
    <row r="6" spans="1:26" ht="73.5" customHeight="1">
      <c r="A6" s="166"/>
      <c r="B6" s="172"/>
      <c r="C6" s="60"/>
      <c r="D6" s="28"/>
      <c r="E6" s="61"/>
      <c r="F6" s="28"/>
      <c r="G6" s="63"/>
      <c r="H6" s="64"/>
      <c r="I6" s="60"/>
      <c r="J6" s="64"/>
      <c r="K6" s="60"/>
      <c r="L6" s="64"/>
      <c r="M6" s="60"/>
      <c r="N6" s="64"/>
      <c r="O6" s="60"/>
      <c r="P6" s="65"/>
      <c r="Q6" s="18">
        <f>14-COUNTBLANK(C6:P6)</f>
        <v>0</v>
      </c>
      <c r="R6" s="18"/>
      <c r="S6" s="66"/>
    </row>
    <row r="7" spans="1:26" ht="15.75" customHeight="1" thickBot="1">
      <c r="A7" s="168"/>
      <c r="B7" s="173"/>
      <c r="C7" s="67"/>
      <c r="D7" s="68"/>
      <c r="E7" s="69"/>
      <c r="F7" s="68"/>
      <c r="G7" s="71"/>
      <c r="H7" s="72"/>
      <c r="I7" s="67"/>
      <c r="J7" s="72"/>
      <c r="K7" s="67"/>
      <c r="L7" s="72"/>
      <c r="M7" s="67"/>
      <c r="N7" s="72"/>
      <c r="O7" s="67"/>
      <c r="P7" s="73"/>
      <c r="Q7" s="74"/>
      <c r="R7" s="74">
        <f>COUNTIF(C7:P7,"média")</f>
        <v>0</v>
      </c>
      <c r="S7" s="75"/>
    </row>
    <row r="8" spans="1:26" ht="15.75" customHeight="1" thickTop="1">
      <c r="A8" s="174" t="e">
        <f ca="1">image("https://i.imgur.com/2kL71zb.png",3)</f>
        <v>#NAME?</v>
      </c>
      <c r="B8" s="165"/>
      <c r="C8" s="92" t="s">
        <v>84</v>
      </c>
      <c r="D8" s="52"/>
      <c r="E8" s="53"/>
      <c r="F8" s="52"/>
      <c r="G8" s="55"/>
      <c r="H8" s="101" t="s">
        <v>93</v>
      </c>
      <c r="I8" s="51"/>
      <c r="J8" s="56"/>
      <c r="K8" s="51"/>
      <c r="L8" s="92" t="s">
        <v>84</v>
      </c>
      <c r="M8" s="51"/>
      <c r="N8" s="56"/>
      <c r="O8" s="51"/>
      <c r="P8" s="102" t="s">
        <v>89</v>
      </c>
      <c r="Q8" s="76"/>
      <c r="R8" s="76"/>
      <c r="S8" s="77"/>
    </row>
    <row r="9" spans="1:26" ht="73.5" customHeight="1">
      <c r="A9" s="166"/>
      <c r="B9" s="167"/>
      <c r="C9" s="93" t="s">
        <v>85</v>
      </c>
      <c r="D9" s="28"/>
      <c r="E9" s="61"/>
      <c r="F9" s="28"/>
      <c r="G9" s="63"/>
      <c r="H9" s="99" t="s">
        <v>92</v>
      </c>
      <c r="I9" s="60"/>
      <c r="J9" s="64"/>
      <c r="K9" s="60"/>
      <c r="L9" s="93" t="s">
        <v>86</v>
      </c>
      <c r="M9" s="60"/>
      <c r="N9" s="64"/>
      <c r="O9" s="60"/>
      <c r="P9" s="95" t="s">
        <v>90</v>
      </c>
      <c r="Q9" s="18">
        <f>14-COUNTBLANK(C9:P9)</f>
        <v>4</v>
      </c>
      <c r="R9" s="18"/>
      <c r="S9" s="66"/>
    </row>
    <row r="10" spans="1:26" ht="15.75" customHeight="1" thickBot="1">
      <c r="A10" s="166"/>
      <c r="B10" s="167"/>
      <c r="C10" s="67"/>
      <c r="D10" s="68"/>
      <c r="E10" s="69"/>
      <c r="F10" s="68"/>
      <c r="G10" s="71"/>
      <c r="H10" s="72"/>
      <c r="I10" s="67"/>
      <c r="J10" s="72"/>
      <c r="K10" s="67"/>
      <c r="L10" s="72"/>
      <c r="M10" s="67"/>
      <c r="N10" s="72"/>
      <c r="O10" s="67"/>
      <c r="P10" s="73"/>
      <c r="Q10" s="74"/>
      <c r="R10" s="74">
        <f>COUNTIF(C10:P10,"média")</f>
        <v>0</v>
      </c>
      <c r="S10" s="75"/>
    </row>
    <row r="11" spans="1:26" ht="12.75" customHeight="1">
      <c r="A11" s="187"/>
      <c r="B11" s="183"/>
      <c r="C11" s="52"/>
      <c r="D11" s="52"/>
      <c r="E11" s="53"/>
      <c r="F11" s="52"/>
      <c r="G11" s="55"/>
      <c r="H11" s="56"/>
      <c r="I11" s="51"/>
      <c r="J11" s="56"/>
      <c r="K11" s="51"/>
      <c r="L11" s="56"/>
      <c r="M11" s="51"/>
      <c r="N11" s="56"/>
      <c r="O11" s="51"/>
      <c r="P11" s="57"/>
      <c r="Q11" s="76"/>
      <c r="R11" s="76"/>
      <c r="S11" s="77"/>
    </row>
    <row r="12" spans="1:26" ht="73.5" customHeight="1">
      <c r="A12" s="188"/>
      <c r="B12" s="184"/>
      <c r="C12" s="28"/>
      <c r="D12" s="78"/>
      <c r="E12" s="28"/>
      <c r="F12" s="78"/>
      <c r="G12" s="28"/>
      <c r="H12" s="64"/>
      <c r="I12" s="60"/>
      <c r="J12" s="64"/>
      <c r="K12" s="60"/>
      <c r="L12" s="64"/>
      <c r="M12" s="60"/>
      <c r="N12" s="64"/>
      <c r="O12" s="60"/>
      <c r="P12" s="65"/>
      <c r="Q12" s="18">
        <f>14-COUNTBLANK(C12:P12)</f>
        <v>0</v>
      </c>
      <c r="R12" s="18"/>
      <c r="S12" s="66"/>
    </row>
    <row r="13" spans="1:26" ht="12.75" customHeight="1">
      <c r="A13" s="189"/>
      <c r="B13" s="186"/>
      <c r="C13" s="79"/>
      <c r="D13" s="80"/>
      <c r="E13" s="79"/>
      <c r="F13" s="80"/>
      <c r="G13" s="79"/>
      <c r="H13" s="80"/>
      <c r="I13" s="79"/>
      <c r="J13" s="79"/>
      <c r="K13" s="81"/>
      <c r="L13" s="79"/>
      <c r="M13" s="81"/>
      <c r="N13" s="80"/>
      <c r="O13" s="79"/>
      <c r="P13" s="79"/>
      <c r="Q13" s="82"/>
      <c r="R13" s="83"/>
      <c r="S13" s="85"/>
      <c r="T13" s="87"/>
      <c r="U13" s="84"/>
      <c r="V13" s="84"/>
      <c r="W13" s="84"/>
      <c r="X13" s="84"/>
      <c r="Y13" s="84"/>
      <c r="Z13" s="84"/>
    </row>
    <row r="14" spans="1:26" ht="12.75" customHeight="1">
      <c r="A14" s="182"/>
      <c r="B14" s="183"/>
      <c r="C14" s="88"/>
      <c r="D14" s="89"/>
      <c r="E14" s="88"/>
      <c r="F14" s="89"/>
      <c r="G14" s="88"/>
      <c r="H14" s="89"/>
      <c r="I14" s="88"/>
      <c r="J14" s="89"/>
      <c r="K14" s="88"/>
      <c r="L14" s="89"/>
      <c r="M14" s="88"/>
      <c r="N14" s="89"/>
      <c r="O14" s="88"/>
      <c r="P14" s="89"/>
      <c r="Q14" s="88"/>
      <c r="R14" s="88"/>
      <c r="S14" s="89"/>
    </row>
    <row r="15" spans="1:26" ht="72.75" customHeight="1">
      <c r="A15" s="167"/>
      <c r="B15" s="184"/>
      <c r="C15" s="88"/>
      <c r="D15" s="90"/>
      <c r="E15" s="88"/>
      <c r="F15" s="90"/>
      <c r="G15" s="88"/>
      <c r="H15" s="90"/>
      <c r="I15" s="88"/>
      <c r="J15" s="90"/>
      <c r="K15" s="88"/>
      <c r="L15" s="90"/>
      <c r="M15" s="88"/>
      <c r="N15" s="90"/>
      <c r="O15" s="88"/>
      <c r="P15" s="90"/>
      <c r="Q15" s="88"/>
      <c r="R15" s="88"/>
      <c r="S15" s="90"/>
      <c r="T15" s="84"/>
      <c r="U15" s="84"/>
      <c r="V15" s="84"/>
      <c r="W15" s="84"/>
      <c r="X15" s="84"/>
      <c r="Y15" s="84"/>
      <c r="Z15" s="84"/>
    </row>
    <row r="16" spans="1:26" ht="12.75" customHeight="1">
      <c r="A16" s="185"/>
      <c r="B16" s="186"/>
      <c r="C16" s="91"/>
      <c r="D16" s="85"/>
      <c r="E16" s="91"/>
      <c r="F16" s="85"/>
      <c r="G16" s="91"/>
      <c r="H16" s="85"/>
      <c r="I16" s="91"/>
      <c r="J16" s="85"/>
      <c r="K16" s="91"/>
      <c r="L16" s="85"/>
      <c r="M16" s="91"/>
      <c r="N16" s="85"/>
      <c r="O16" s="91"/>
      <c r="P16" s="85"/>
      <c r="Q16" s="91"/>
      <c r="R16" s="91"/>
      <c r="S16" s="85"/>
      <c r="T16" s="84"/>
      <c r="U16" s="84"/>
      <c r="V16" s="84"/>
      <c r="W16" s="84"/>
      <c r="X16" s="84"/>
      <c r="Y16" s="84"/>
      <c r="Z16" s="84"/>
    </row>
    <row r="17" spans="1:26" ht="12.75" customHeight="1">
      <c r="A17" s="182"/>
      <c r="B17" s="183"/>
      <c r="C17" s="88"/>
      <c r="D17" s="89"/>
      <c r="E17" s="88"/>
      <c r="F17" s="89"/>
      <c r="G17" s="88"/>
      <c r="H17" s="89"/>
      <c r="I17" s="88"/>
      <c r="J17" s="89"/>
      <c r="K17" s="88"/>
      <c r="L17" s="89"/>
      <c r="M17" s="88"/>
      <c r="N17" s="89"/>
      <c r="O17" s="88"/>
      <c r="P17" s="89"/>
      <c r="Q17" s="88"/>
      <c r="R17" s="88"/>
      <c r="S17" s="89"/>
      <c r="T17" s="84"/>
      <c r="U17" s="84"/>
      <c r="V17" s="84"/>
      <c r="W17" s="84"/>
      <c r="X17" s="84"/>
      <c r="Y17" s="84"/>
      <c r="Z17" s="84"/>
    </row>
    <row r="18" spans="1:26" ht="72.75" customHeight="1">
      <c r="A18" s="167"/>
      <c r="B18" s="184"/>
      <c r="C18" s="88"/>
      <c r="D18" s="90"/>
      <c r="E18" s="88"/>
      <c r="F18" s="90"/>
      <c r="G18" s="88"/>
      <c r="H18" s="90"/>
      <c r="I18" s="88"/>
      <c r="J18" s="90"/>
      <c r="K18" s="88"/>
      <c r="L18" s="90"/>
      <c r="M18" s="88"/>
      <c r="N18" s="90"/>
      <c r="O18" s="88"/>
      <c r="P18" s="90"/>
      <c r="Q18" s="88"/>
      <c r="R18" s="88"/>
      <c r="S18" s="90"/>
      <c r="T18" s="84"/>
      <c r="U18" s="84"/>
      <c r="V18" s="84"/>
      <c r="W18" s="84"/>
      <c r="X18" s="84"/>
      <c r="Y18" s="84"/>
      <c r="Z18" s="84"/>
    </row>
    <row r="19" spans="1:26" ht="12.75" customHeight="1">
      <c r="A19" s="167"/>
      <c r="B19" s="184"/>
      <c r="C19" s="88"/>
      <c r="D19" s="90"/>
      <c r="E19" s="88"/>
      <c r="F19" s="90"/>
      <c r="G19" s="88"/>
      <c r="H19" s="90"/>
      <c r="I19" s="88"/>
      <c r="J19" s="90"/>
      <c r="K19" s="88"/>
      <c r="L19" s="90"/>
      <c r="M19" s="88"/>
      <c r="N19" s="90"/>
      <c r="O19" s="88"/>
      <c r="P19" s="90"/>
      <c r="Q19" s="88"/>
      <c r="R19" s="88"/>
      <c r="S19" s="90"/>
      <c r="T19" s="84"/>
      <c r="U19" s="84"/>
      <c r="V19" s="84"/>
      <c r="W19" s="84"/>
      <c r="X19" s="84"/>
      <c r="Y19" s="84"/>
      <c r="Z19" s="84"/>
    </row>
    <row r="20" spans="1:26" ht="15.75" customHeight="1">
      <c r="A20" s="27"/>
      <c r="B20" s="27"/>
      <c r="C20" s="159" t="s">
        <v>6</v>
      </c>
      <c r="D20" s="156"/>
      <c r="E20" s="157" t="s">
        <v>7</v>
      </c>
      <c r="F20" s="158"/>
      <c r="G20" s="155" t="s">
        <v>8</v>
      </c>
      <c r="H20" s="156"/>
      <c r="I20" s="159" t="s">
        <v>9</v>
      </c>
      <c r="J20" s="156"/>
      <c r="K20" s="159" t="s">
        <v>10</v>
      </c>
      <c r="L20" s="156"/>
      <c r="M20" s="159" t="s">
        <v>11</v>
      </c>
      <c r="N20" s="156"/>
      <c r="O20" s="159" t="s">
        <v>12</v>
      </c>
      <c r="P20" s="156"/>
      <c r="Q20" s="35" t="s">
        <v>31</v>
      </c>
      <c r="R20" s="35" t="s">
        <v>39</v>
      </c>
      <c r="S20" s="37" t="s">
        <v>40</v>
      </c>
    </row>
    <row r="21" spans="1:26" ht="15.75" customHeight="1">
      <c r="A21" s="27"/>
      <c r="B21" s="27"/>
      <c r="C21" s="159">
        <v>5</v>
      </c>
      <c r="D21" s="156"/>
      <c r="E21" s="157">
        <v>6</v>
      </c>
      <c r="F21" s="158"/>
      <c r="G21" s="155">
        <v>7</v>
      </c>
      <c r="H21" s="156"/>
      <c r="I21" s="159">
        <v>8</v>
      </c>
      <c r="J21" s="156"/>
      <c r="K21" s="159">
        <v>9</v>
      </c>
      <c r="L21" s="156"/>
      <c r="M21" s="159">
        <v>10</v>
      </c>
      <c r="N21" s="156"/>
      <c r="O21" s="159">
        <v>11</v>
      </c>
      <c r="P21" s="156"/>
      <c r="Q21" s="162"/>
      <c r="R21" s="163"/>
      <c r="S21" s="35"/>
    </row>
    <row r="22" spans="1:26" ht="15.75" customHeight="1">
      <c r="A22" s="41"/>
      <c r="B22" s="41"/>
      <c r="C22" s="43" t="s">
        <v>52</v>
      </c>
      <c r="D22" s="44" t="s">
        <v>54</v>
      </c>
      <c r="E22" s="45" t="s">
        <v>52</v>
      </c>
      <c r="F22" s="46" t="s">
        <v>54</v>
      </c>
      <c r="G22" s="44" t="s">
        <v>52</v>
      </c>
      <c r="H22" s="47" t="s">
        <v>54</v>
      </c>
      <c r="I22" s="43" t="s">
        <v>52</v>
      </c>
      <c r="J22" s="47" t="s">
        <v>54</v>
      </c>
      <c r="K22" s="43" t="s">
        <v>52</v>
      </c>
      <c r="L22" s="47" t="s">
        <v>54</v>
      </c>
      <c r="M22" s="43" t="s">
        <v>52</v>
      </c>
      <c r="N22" s="47" t="s">
        <v>54</v>
      </c>
      <c r="O22" s="43" t="s">
        <v>52</v>
      </c>
      <c r="P22" s="48" t="s">
        <v>54</v>
      </c>
      <c r="Q22" s="49"/>
      <c r="R22" s="49"/>
      <c r="S22" s="50"/>
    </row>
    <row r="23" spans="1:26" ht="15.75" customHeight="1">
      <c r="A23" s="170" t="e">
        <f ca="1">image("https://i.imgur.com/RYMHhqj.png",3)</f>
        <v>#NAME?</v>
      </c>
      <c r="B23" s="171"/>
      <c r="C23" s="51"/>
      <c r="D23" s="52"/>
      <c r="E23" s="22" t="s">
        <v>58</v>
      </c>
      <c r="F23" s="56"/>
      <c r="G23" s="51"/>
      <c r="H23" s="16" t="s">
        <v>58</v>
      </c>
      <c r="I23" s="51"/>
      <c r="J23" s="24" t="s">
        <v>58</v>
      </c>
      <c r="K23" s="51"/>
      <c r="L23" s="57"/>
      <c r="M23" s="23" t="s">
        <v>58</v>
      </c>
      <c r="N23" s="56"/>
      <c r="O23" s="51"/>
      <c r="P23" s="57"/>
      <c r="Q23" s="58"/>
      <c r="R23" s="58"/>
      <c r="S23" s="59"/>
    </row>
    <row r="24" spans="1:26" ht="73.5" customHeight="1">
      <c r="A24" s="166"/>
      <c r="B24" s="172"/>
      <c r="C24" s="60"/>
      <c r="D24" s="28"/>
      <c r="E24" s="93" t="s">
        <v>59</v>
      </c>
      <c r="F24" s="64"/>
      <c r="G24" s="60"/>
      <c r="H24" s="95" t="s">
        <v>59</v>
      </c>
      <c r="I24" s="60"/>
      <c r="J24" s="97" t="s">
        <v>59</v>
      </c>
      <c r="K24" s="60"/>
      <c r="L24" s="65"/>
      <c r="M24" s="99" t="s">
        <v>59</v>
      </c>
      <c r="N24" s="64"/>
      <c r="O24" s="60"/>
      <c r="P24" s="65"/>
      <c r="Q24" s="18">
        <f>14-COUNTBLANK(C24:P24)</f>
        <v>4</v>
      </c>
      <c r="R24" s="18"/>
      <c r="S24" s="66"/>
    </row>
    <row r="25" spans="1:26" ht="15.75" customHeight="1">
      <c r="A25" s="168"/>
      <c r="B25" s="173"/>
      <c r="C25" s="67"/>
      <c r="D25" s="68"/>
      <c r="E25" s="69"/>
      <c r="F25" s="70"/>
      <c r="G25" s="68"/>
      <c r="H25" s="72"/>
      <c r="I25" s="67"/>
      <c r="J25" s="72"/>
      <c r="K25" s="67"/>
      <c r="L25" s="72"/>
      <c r="M25" s="67"/>
      <c r="N25" s="72"/>
      <c r="O25" s="67"/>
      <c r="P25" s="73"/>
      <c r="Q25" s="74"/>
      <c r="R25" s="74">
        <f>COUNTIF(C25:P25,"média")</f>
        <v>0</v>
      </c>
      <c r="S25" s="75"/>
    </row>
    <row r="26" spans="1:26" ht="15.75" customHeight="1">
      <c r="A26" s="174" t="e">
        <f ca="1">image("https://i.imgur.com/2kL71zb.png",3)</f>
        <v>#NAME?</v>
      </c>
      <c r="B26" s="165"/>
      <c r="C26" s="51"/>
      <c r="D26" s="52"/>
      <c r="E26" s="53"/>
      <c r="F26" s="101"/>
      <c r="G26" s="51"/>
      <c r="H26" s="51"/>
      <c r="I26" s="51"/>
      <c r="J26" s="100"/>
      <c r="K26" s="51"/>
      <c r="L26" s="56"/>
      <c r="M26" s="51"/>
      <c r="N26" s="56"/>
      <c r="O26" s="51"/>
      <c r="P26" s="57"/>
      <c r="Q26" s="76"/>
      <c r="R26" s="76"/>
      <c r="S26" s="77"/>
    </row>
    <row r="27" spans="1:26" ht="73.5" customHeight="1">
      <c r="A27" s="166"/>
      <c r="B27" s="167"/>
      <c r="C27" s="60"/>
      <c r="D27" s="28"/>
      <c r="E27" s="61"/>
      <c r="F27" s="103"/>
      <c r="G27" s="60"/>
      <c r="H27" s="60"/>
      <c r="I27" s="60"/>
      <c r="J27" s="104"/>
      <c r="K27" s="60"/>
      <c r="L27" s="64"/>
      <c r="M27" s="60"/>
      <c r="N27" s="64"/>
      <c r="O27" s="60"/>
      <c r="P27" s="65"/>
      <c r="Q27" s="18">
        <f>14-COUNTBLANK(C27:P27)</f>
        <v>0</v>
      </c>
      <c r="R27" s="18"/>
      <c r="S27" s="66"/>
    </row>
    <row r="28" spans="1:26" ht="15.75" customHeight="1">
      <c r="A28" s="168"/>
      <c r="B28" s="169"/>
      <c r="C28" s="67"/>
      <c r="D28" s="68"/>
      <c r="E28" s="69"/>
      <c r="F28" s="70"/>
      <c r="G28" s="68"/>
      <c r="H28" s="72"/>
      <c r="I28" s="67"/>
      <c r="J28" s="72"/>
      <c r="K28" s="67"/>
      <c r="L28" s="72"/>
      <c r="M28" s="67"/>
      <c r="N28" s="72"/>
      <c r="O28" s="67"/>
      <c r="P28" s="73"/>
      <c r="Q28" s="74"/>
      <c r="R28" s="74">
        <f>COUNTIF(C28:P28,"média")</f>
        <v>0</v>
      </c>
      <c r="S28" s="75"/>
    </row>
    <row r="29" spans="1:26" ht="15.75" customHeight="1">
      <c r="A29" s="164" t="e">
        <f ca="1">image("https://i.imgur.com/u5ydQ35.png",3)</f>
        <v>#NAME?</v>
      </c>
      <c r="B29" s="165"/>
      <c r="C29" s="51"/>
      <c r="D29" s="52"/>
      <c r="E29" s="51"/>
      <c r="F29" s="54"/>
      <c r="G29" s="51"/>
      <c r="H29" s="102"/>
      <c r="I29" s="51"/>
      <c r="J29" s="100"/>
      <c r="K29" s="51"/>
      <c r="L29" s="56"/>
      <c r="M29" s="51"/>
      <c r="N29" s="56"/>
      <c r="O29" s="51"/>
      <c r="P29" s="57"/>
      <c r="Q29" s="76"/>
      <c r="R29" s="76"/>
      <c r="S29" s="77"/>
    </row>
    <row r="30" spans="1:26" ht="73.5" customHeight="1">
      <c r="A30" s="166"/>
      <c r="B30" s="167"/>
      <c r="C30" s="60"/>
      <c r="D30" s="28"/>
      <c r="E30" s="60"/>
      <c r="F30" s="62"/>
      <c r="G30" s="60"/>
      <c r="H30" s="112"/>
      <c r="I30" s="60"/>
      <c r="J30" s="104"/>
      <c r="K30" s="60"/>
      <c r="L30" s="64"/>
      <c r="M30" s="60"/>
      <c r="N30" s="64"/>
      <c r="O30" s="60"/>
      <c r="P30" s="65"/>
      <c r="Q30" s="18">
        <f>14-COUNTBLANK(C30:P30)</f>
        <v>0</v>
      </c>
      <c r="R30" s="18"/>
      <c r="S30" s="66"/>
    </row>
    <row r="31" spans="1:26" ht="15.75" customHeight="1">
      <c r="A31" s="168"/>
      <c r="B31" s="169"/>
      <c r="C31" s="67"/>
      <c r="D31" s="68"/>
      <c r="E31" s="69"/>
      <c r="F31" s="70"/>
      <c r="G31" s="68"/>
      <c r="H31" s="72"/>
      <c r="I31" s="67"/>
      <c r="J31" s="72"/>
      <c r="K31" s="67"/>
      <c r="L31" s="72"/>
      <c r="M31" s="67"/>
      <c r="N31" s="72"/>
      <c r="O31" s="67"/>
      <c r="P31" s="73"/>
      <c r="Q31" s="74"/>
      <c r="R31" s="74">
        <f>COUNTIF(C31:P31,"média")</f>
        <v>0</v>
      </c>
      <c r="S31" s="75"/>
    </row>
    <row r="32" spans="1:26" ht="15.75" customHeight="1">
      <c r="A32" s="174"/>
      <c r="B32" s="165"/>
      <c r="C32" s="51"/>
      <c r="D32" s="56"/>
      <c r="E32" s="53"/>
      <c r="F32" s="54"/>
      <c r="G32" s="52"/>
      <c r="H32" s="56"/>
      <c r="I32" s="51"/>
      <c r="J32" s="56"/>
      <c r="K32" s="51"/>
      <c r="L32" s="56"/>
      <c r="M32" s="51"/>
      <c r="N32" s="56"/>
      <c r="O32" s="51"/>
      <c r="P32" s="57"/>
      <c r="Q32" s="76"/>
      <c r="R32" s="76"/>
      <c r="S32" s="77"/>
    </row>
    <row r="33" spans="1:19" ht="73.5" customHeight="1">
      <c r="A33" s="166"/>
      <c r="B33" s="167"/>
      <c r="C33" s="60"/>
      <c r="D33" s="28"/>
      <c r="E33" s="61"/>
      <c r="F33" s="62"/>
      <c r="G33" s="28"/>
      <c r="H33" s="64"/>
      <c r="I33" s="60"/>
      <c r="J33" s="64"/>
      <c r="K33" s="60"/>
      <c r="L33" s="64"/>
      <c r="M33" s="60"/>
      <c r="N33" s="64"/>
      <c r="O33" s="60"/>
      <c r="P33" s="65"/>
      <c r="Q33" s="18">
        <f>14-COUNTBLANK(C33:P33)</f>
        <v>0</v>
      </c>
      <c r="R33" s="18"/>
      <c r="S33" s="66"/>
    </row>
    <row r="34" spans="1:19" ht="15.75" customHeight="1">
      <c r="A34" s="168"/>
      <c r="B34" s="169"/>
      <c r="C34" s="67"/>
      <c r="D34" s="68"/>
      <c r="E34" s="69"/>
      <c r="F34" s="70"/>
      <c r="G34" s="68"/>
      <c r="H34" s="72"/>
      <c r="I34" s="67"/>
      <c r="J34" s="72"/>
      <c r="K34" s="67"/>
      <c r="L34" s="72"/>
      <c r="M34" s="67"/>
      <c r="N34" s="72"/>
      <c r="O34" s="67"/>
      <c r="P34" s="73"/>
      <c r="Q34" s="74"/>
      <c r="R34" s="74">
        <f>COUNTIF(C34:P34,"média")</f>
        <v>0</v>
      </c>
      <c r="S34" s="75"/>
    </row>
    <row r="35" spans="1:19" ht="15.75" customHeight="1">
      <c r="A35" s="164"/>
      <c r="B35" s="165"/>
      <c r="C35" s="51"/>
      <c r="D35" s="52"/>
      <c r="E35" s="53"/>
      <c r="F35" s="54"/>
      <c r="G35" s="52"/>
      <c r="H35" s="56"/>
      <c r="I35" s="51"/>
      <c r="J35" s="56"/>
      <c r="K35" s="51"/>
      <c r="L35" s="56"/>
      <c r="M35" s="51"/>
      <c r="N35" s="56"/>
      <c r="O35" s="51"/>
      <c r="P35" s="57"/>
      <c r="Q35" s="76"/>
      <c r="R35" s="76"/>
      <c r="S35" s="77"/>
    </row>
    <row r="36" spans="1:19" ht="73.5" customHeight="1">
      <c r="A36" s="166"/>
      <c r="B36" s="167"/>
      <c r="C36" s="60"/>
      <c r="D36" s="28"/>
      <c r="E36" s="61"/>
      <c r="F36" s="62"/>
      <c r="G36" s="86"/>
      <c r="H36" s="64"/>
      <c r="I36" s="86"/>
      <c r="J36" s="64"/>
      <c r="K36" s="86"/>
      <c r="L36" s="64"/>
      <c r="M36" s="86"/>
      <c r="N36" s="64"/>
      <c r="O36" s="60"/>
      <c r="P36" s="65"/>
      <c r="Q36" s="18">
        <f>14-COUNTBLANK(C36:P36)</f>
        <v>0</v>
      </c>
      <c r="R36" s="18"/>
      <c r="S36" s="66"/>
    </row>
    <row r="37" spans="1:19" ht="15.75" customHeight="1">
      <c r="A37" s="168"/>
      <c r="B37" s="169"/>
      <c r="C37" s="67"/>
      <c r="D37" s="68"/>
      <c r="E37" s="69"/>
      <c r="F37" s="70"/>
      <c r="G37" s="68"/>
      <c r="H37" s="72"/>
      <c r="I37" s="67"/>
      <c r="J37" s="72"/>
      <c r="K37" s="67"/>
      <c r="L37" s="72"/>
      <c r="M37" s="67"/>
      <c r="N37" s="72"/>
      <c r="O37" s="67"/>
      <c r="P37" s="73"/>
      <c r="Q37" s="74"/>
      <c r="R37" s="74">
        <f>COUNTIF(C37:P37,"média")</f>
        <v>0</v>
      </c>
      <c r="S37" s="75"/>
    </row>
    <row r="38" spans="1:19" ht="15.75" customHeight="1">
      <c r="A38" s="27" t="s">
        <v>5</v>
      </c>
      <c r="B38" s="27"/>
      <c r="C38" s="159" t="s">
        <v>6</v>
      </c>
      <c r="D38" s="156"/>
      <c r="E38" s="157" t="s">
        <v>7</v>
      </c>
      <c r="F38" s="158"/>
      <c r="G38" s="155" t="s">
        <v>8</v>
      </c>
      <c r="H38" s="156"/>
      <c r="I38" s="159" t="s">
        <v>9</v>
      </c>
      <c r="J38" s="156"/>
      <c r="K38" s="159" t="s">
        <v>10</v>
      </c>
      <c r="L38" s="156"/>
      <c r="M38" s="159" t="s">
        <v>11</v>
      </c>
      <c r="N38" s="156"/>
      <c r="O38" s="159" t="s">
        <v>12</v>
      </c>
      <c r="P38" s="156"/>
      <c r="Q38" s="35" t="s">
        <v>31</v>
      </c>
      <c r="R38" s="35" t="s">
        <v>39</v>
      </c>
      <c r="S38" s="37" t="s">
        <v>40</v>
      </c>
    </row>
    <row r="39" spans="1:19" ht="15.75" customHeight="1">
      <c r="A39" s="27"/>
      <c r="B39" s="27"/>
      <c r="C39" s="159">
        <v>12</v>
      </c>
      <c r="D39" s="156"/>
      <c r="E39" s="157">
        <v>13</v>
      </c>
      <c r="F39" s="158"/>
      <c r="G39" s="155">
        <v>14</v>
      </c>
      <c r="H39" s="156"/>
      <c r="I39" s="159">
        <v>15</v>
      </c>
      <c r="J39" s="156"/>
      <c r="K39" s="159">
        <v>16</v>
      </c>
      <c r="L39" s="156"/>
      <c r="M39" s="159">
        <v>17</v>
      </c>
      <c r="N39" s="156"/>
      <c r="O39" s="159">
        <v>18</v>
      </c>
      <c r="P39" s="156"/>
      <c r="Q39" s="39"/>
      <c r="R39" s="39"/>
      <c r="S39" s="35"/>
    </row>
    <row r="40" spans="1:19" ht="15.75" customHeight="1">
      <c r="A40" s="41"/>
      <c r="B40" s="41"/>
      <c r="C40" s="43" t="s">
        <v>52</v>
      </c>
      <c r="D40" s="44" t="s">
        <v>54</v>
      </c>
      <c r="E40" s="45" t="s">
        <v>52</v>
      </c>
      <c r="F40" s="46" t="s">
        <v>54</v>
      </c>
      <c r="G40" s="44" t="s">
        <v>52</v>
      </c>
      <c r="H40" s="47" t="s">
        <v>54</v>
      </c>
      <c r="I40" s="43" t="s">
        <v>52</v>
      </c>
      <c r="J40" s="47" t="s">
        <v>54</v>
      </c>
      <c r="K40" s="43" t="s">
        <v>52</v>
      </c>
      <c r="L40" s="47" t="s">
        <v>54</v>
      </c>
      <c r="M40" s="43" t="s">
        <v>52</v>
      </c>
      <c r="N40" s="47" t="s">
        <v>54</v>
      </c>
      <c r="O40" s="43" t="s">
        <v>52</v>
      </c>
      <c r="P40" s="48" t="s">
        <v>54</v>
      </c>
      <c r="Q40" s="49"/>
      <c r="R40" s="49"/>
      <c r="S40" s="50"/>
    </row>
    <row r="41" spans="1:19" ht="15.75" customHeight="1">
      <c r="A41" s="177" t="e">
        <f ca="1">image("https://i.imgur.com/RYMHhqj.png",3)</f>
        <v>#NAME?</v>
      </c>
      <c r="B41" s="178"/>
      <c r="C41" s="117"/>
      <c r="D41" s="94"/>
      <c r="E41" s="100"/>
      <c r="F41" s="105"/>
      <c r="G41" s="124"/>
      <c r="H41" s="124"/>
      <c r="I41" s="117"/>
      <c r="J41" s="94"/>
      <c r="K41" s="101"/>
      <c r="L41" s="105"/>
      <c r="M41" s="117"/>
      <c r="N41" s="105"/>
      <c r="O41" s="117"/>
      <c r="P41" s="128"/>
      <c r="Q41" s="129"/>
      <c r="R41" s="129"/>
      <c r="S41" s="130"/>
    </row>
    <row r="42" spans="1:19" ht="73.5" customHeight="1">
      <c r="A42" s="179"/>
      <c r="B42" s="172"/>
      <c r="C42" s="60"/>
      <c r="D42" s="28"/>
      <c r="E42" s="131"/>
      <c r="F42" s="64"/>
      <c r="G42" s="60"/>
      <c r="H42" s="60"/>
      <c r="I42" s="60"/>
      <c r="J42" s="64"/>
      <c r="K42" s="120"/>
      <c r="L42" s="64"/>
      <c r="M42" s="60"/>
      <c r="N42" s="64"/>
      <c r="O42" s="60"/>
      <c r="P42" s="65"/>
      <c r="Q42" s="18">
        <f>14-COUNTBLANK(C42:P42)</f>
        <v>0</v>
      </c>
      <c r="R42" s="18"/>
      <c r="S42" s="132"/>
    </row>
    <row r="43" spans="1:19" ht="15.75" customHeight="1">
      <c r="A43" s="180"/>
      <c r="B43" s="181"/>
      <c r="C43" s="111"/>
      <c r="D43" s="113"/>
      <c r="E43" s="69"/>
      <c r="F43" s="115"/>
      <c r="G43" s="113"/>
      <c r="H43" s="116"/>
      <c r="I43" s="111"/>
      <c r="J43" s="116"/>
      <c r="K43" s="111"/>
      <c r="L43" s="116"/>
      <c r="M43" s="111"/>
      <c r="N43" s="116"/>
      <c r="O43" s="111"/>
      <c r="P43" s="133"/>
      <c r="Q43" s="134"/>
      <c r="R43" s="134">
        <f>COUNTIF(C43:P43,"média")</f>
        <v>0</v>
      </c>
      <c r="S43" s="135"/>
    </row>
    <row r="44" spans="1:19" ht="15.75" customHeight="1">
      <c r="A44" s="193" t="e">
        <f ca="1">image("https://i.imgur.com/2kL71zb.png",3)</f>
        <v>#NAME?</v>
      </c>
      <c r="B44" s="194"/>
      <c r="C44" s="100"/>
      <c r="D44" s="98"/>
      <c r="E44" s="124"/>
      <c r="F44" s="98"/>
      <c r="G44" s="101"/>
      <c r="H44" s="105"/>
      <c r="I44" s="117"/>
      <c r="J44" s="105"/>
      <c r="K44" s="101"/>
      <c r="L44" s="105"/>
      <c r="M44" s="117"/>
      <c r="N44" s="105"/>
      <c r="O44" s="117"/>
      <c r="P44" s="128"/>
      <c r="Q44" s="136"/>
      <c r="R44" s="136"/>
      <c r="S44" s="137"/>
    </row>
    <row r="45" spans="1:19" ht="73.5" customHeight="1">
      <c r="A45" s="179"/>
      <c r="B45" s="167"/>
      <c r="C45" s="138"/>
      <c r="D45" s="62"/>
      <c r="E45" s="60"/>
      <c r="F45" s="62"/>
      <c r="G45" s="120"/>
      <c r="H45" s="64"/>
      <c r="I45" s="60"/>
      <c r="J45" s="64"/>
      <c r="K45" s="108"/>
      <c r="L45" s="64"/>
      <c r="M45" s="60"/>
      <c r="N45" s="64"/>
      <c r="O45" s="60"/>
      <c r="P45" s="65"/>
      <c r="Q45" s="18">
        <f>14-COUNTBLANK(C45:P45)</f>
        <v>0</v>
      </c>
      <c r="R45" s="18"/>
      <c r="S45" s="132"/>
    </row>
    <row r="46" spans="1:19" ht="15.75" customHeight="1">
      <c r="A46" s="180"/>
      <c r="B46" s="195"/>
      <c r="C46" s="111"/>
      <c r="D46" s="113"/>
      <c r="E46" s="114"/>
      <c r="F46" s="115"/>
      <c r="G46" s="113"/>
      <c r="H46" s="116"/>
      <c r="I46" s="111"/>
      <c r="J46" s="116"/>
      <c r="K46" s="111"/>
      <c r="L46" s="116"/>
      <c r="M46" s="111"/>
      <c r="N46" s="116"/>
      <c r="O46" s="111"/>
      <c r="P46" s="133"/>
      <c r="Q46" s="134"/>
      <c r="R46" s="134">
        <f>COUNTIF(C46:P46,"média")</f>
        <v>0</v>
      </c>
      <c r="S46" s="135"/>
    </row>
    <row r="47" spans="1:19" ht="15.75" customHeight="1">
      <c r="A47" s="196" t="e">
        <f ca="1">image("https://i.imgur.com/u5ydQ35.png",3)</f>
        <v>#NAME?</v>
      </c>
      <c r="B47" s="167"/>
      <c r="C47" s="122"/>
      <c r="D47" s="123"/>
      <c r="E47" s="124"/>
      <c r="F47" s="105"/>
      <c r="G47" s="124"/>
      <c r="H47" s="124"/>
      <c r="I47" s="51"/>
      <c r="J47" s="125"/>
      <c r="K47" s="124"/>
      <c r="L47" s="124"/>
      <c r="M47" s="124"/>
      <c r="N47" s="125"/>
      <c r="O47" s="124"/>
      <c r="P47" s="140"/>
      <c r="Q47" s="88"/>
      <c r="R47" s="88"/>
      <c r="S47" s="143"/>
    </row>
    <row r="48" spans="1:19" ht="73.5" customHeight="1">
      <c r="A48" s="166"/>
      <c r="B48" s="167"/>
      <c r="C48" s="60"/>
      <c r="D48" s="28"/>
      <c r="E48" s="60"/>
      <c r="F48" s="64"/>
      <c r="G48" s="60"/>
      <c r="H48" s="60"/>
      <c r="I48" s="60"/>
      <c r="J48" s="64"/>
      <c r="K48" s="60"/>
      <c r="L48" s="60"/>
      <c r="M48" s="60"/>
      <c r="N48" s="64"/>
      <c r="O48" s="60"/>
      <c r="P48" s="65"/>
      <c r="Q48" s="18">
        <f>14-COUNTBLANK(C48:P48)</f>
        <v>0</v>
      </c>
      <c r="R48" s="18"/>
      <c r="S48" s="66"/>
    </row>
    <row r="49" spans="1:26" ht="15.75" customHeight="1">
      <c r="A49" s="168"/>
      <c r="B49" s="169"/>
      <c r="C49" s="67"/>
      <c r="D49" s="68"/>
      <c r="E49" s="69"/>
      <c r="F49" s="70"/>
      <c r="G49" s="68"/>
      <c r="H49" s="72"/>
      <c r="I49" s="67"/>
      <c r="J49" s="72"/>
      <c r="K49" s="67"/>
      <c r="L49" s="72"/>
      <c r="M49" s="67"/>
      <c r="N49" s="72"/>
      <c r="O49" s="67"/>
      <c r="P49" s="73"/>
      <c r="Q49" s="74"/>
      <c r="R49" s="74">
        <f>COUNTIF(C49:P49,"média")</f>
        <v>0</v>
      </c>
      <c r="S49" s="75"/>
    </row>
    <row r="50" spans="1:26" ht="15.75" customHeight="1">
      <c r="A50" s="174"/>
      <c r="B50" s="165"/>
      <c r="C50" s="51"/>
      <c r="D50" s="52"/>
      <c r="E50" s="53"/>
      <c r="F50" s="54"/>
      <c r="G50" s="52"/>
      <c r="H50" s="56"/>
      <c r="I50" s="51"/>
      <c r="J50" s="56"/>
      <c r="K50" s="51"/>
      <c r="L50" s="56"/>
      <c r="M50" s="51"/>
      <c r="N50" s="56"/>
      <c r="O50" s="51"/>
      <c r="P50" s="57"/>
      <c r="Q50" s="76"/>
      <c r="R50" s="76"/>
      <c r="S50" s="77"/>
      <c r="T50" s="84"/>
      <c r="U50" s="84"/>
      <c r="V50" s="84"/>
      <c r="W50" s="84"/>
      <c r="X50" s="84"/>
      <c r="Y50" s="84"/>
      <c r="Z50" s="84"/>
    </row>
    <row r="51" spans="1:26" ht="73.5" customHeight="1">
      <c r="A51" s="166"/>
      <c r="B51" s="167"/>
      <c r="C51" s="60"/>
      <c r="D51" s="28"/>
      <c r="E51" s="61"/>
      <c r="F51" s="62"/>
      <c r="G51" s="28"/>
      <c r="H51" s="64"/>
      <c r="I51" s="60"/>
      <c r="J51" s="64"/>
      <c r="K51" s="60"/>
      <c r="L51" s="64"/>
      <c r="M51" s="60"/>
      <c r="N51" s="64"/>
      <c r="O51" s="60"/>
      <c r="P51" s="65"/>
      <c r="Q51" s="18">
        <f>14-COUNTBLANK(C51:P51)</f>
        <v>0</v>
      </c>
      <c r="R51" s="18"/>
      <c r="S51" s="66"/>
      <c r="T51" s="84"/>
      <c r="U51" s="84"/>
      <c r="V51" s="84"/>
      <c r="W51" s="84"/>
      <c r="X51" s="84"/>
      <c r="Y51" s="84"/>
      <c r="Z51" s="84"/>
    </row>
    <row r="52" spans="1:26" ht="15.75" customHeight="1">
      <c r="A52" s="168"/>
      <c r="B52" s="169"/>
      <c r="C52" s="67"/>
      <c r="D52" s="68"/>
      <c r="E52" s="69"/>
      <c r="F52" s="70"/>
      <c r="G52" s="68"/>
      <c r="H52" s="72"/>
      <c r="I52" s="67"/>
      <c r="J52" s="72"/>
      <c r="K52" s="67"/>
      <c r="L52" s="72"/>
      <c r="M52" s="67"/>
      <c r="N52" s="72"/>
      <c r="O52" s="67"/>
      <c r="P52" s="73"/>
      <c r="Q52" s="74"/>
      <c r="R52" s="74">
        <f>COUNTIF(C52:P52,"média")</f>
        <v>0</v>
      </c>
      <c r="S52" s="75"/>
      <c r="T52" s="84"/>
      <c r="U52" s="84"/>
      <c r="V52" s="84"/>
      <c r="W52" s="84"/>
      <c r="X52" s="84"/>
      <c r="Y52" s="84"/>
      <c r="Z52" s="84"/>
    </row>
    <row r="53" spans="1:26" ht="15.75" customHeight="1">
      <c r="A53" s="164"/>
      <c r="B53" s="165"/>
      <c r="C53" s="51"/>
      <c r="D53" s="52"/>
      <c r="E53" s="53"/>
      <c r="F53" s="54"/>
      <c r="G53" s="52"/>
      <c r="H53" s="56"/>
      <c r="I53" s="51"/>
      <c r="J53" s="56"/>
      <c r="K53" s="51"/>
      <c r="L53" s="56"/>
      <c r="M53" s="51"/>
      <c r="N53" s="56"/>
      <c r="O53" s="51"/>
      <c r="P53" s="57"/>
      <c r="Q53" s="76"/>
      <c r="R53" s="76"/>
      <c r="S53" s="77"/>
      <c r="T53" s="84"/>
      <c r="U53" s="84"/>
      <c r="V53" s="84"/>
      <c r="W53" s="84"/>
      <c r="X53" s="84"/>
      <c r="Y53" s="84"/>
      <c r="Z53" s="84"/>
    </row>
    <row r="54" spans="1:26" ht="73.5" customHeight="1">
      <c r="A54" s="166"/>
      <c r="B54" s="167"/>
      <c r="C54" s="60"/>
      <c r="D54" s="28"/>
      <c r="E54" s="61"/>
      <c r="F54" s="62"/>
      <c r="G54" s="86"/>
      <c r="H54" s="64"/>
      <c r="I54" s="60"/>
      <c r="J54" s="64"/>
      <c r="K54" s="86"/>
      <c r="L54" s="64"/>
      <c r="M54" s="86"/>
      <c r="N54" s="66"/>
      <c r="O54" s="60"/>
      <c r="P54" s="65"/>
      <c r="Q54" s="18">
        <f>14-COUNTBLANK(C54:P54)</f>
        <v>0</v>
      </c>
      <c r="R54" s="18"/>
      <c r="S54" s="66"/>
      <c r="T54" s="84"/>
      <c r="U54" s="84"/>
      <c r="V54" s="84"/>
      <c r="W54" s="84"/>
      <c r="X54" s="84"/>
      <c r="Y54" s="84"/>
      <c r="Z54" s="84"/>
    </row>
    <row r="55" spans="1:26" ht="15.75" customHeight="1">
      <c r="A55" s="168"/>
      <c r="B55" s="169"/>
      <c r="C55" s="67"/>
      <c r="D55" s="68"/>
      <c r="E55" s="69"/>
      <c r="F55" s="70"/>
      <c r="G55" s="68"/>
      <c r="H55" s="72"/>
      <c r="I55" s="67"/>
      <c r="J55" s="72"/>
      <c r="K55" s="67"/>
      <c r="L55" s="72"/>
      <c r="M55" s="67"/>
      <c r="N55" s="72"/>
      <c r="O55" s="67"/>
      <c r="P55" s="73"/>
      <c r="Q55" s="74"/>
      <c r="R55" s="74">
        <f>COUNTIF(C55:P55,"média")</f>
        <v>0</v>
      </c>
      <c r="S55" s="75"/>
      <c r="T55" s="84"/>
      <c r="U55" s="84"/>
      <c r="V55" s="84"/>
      <c r="W55" s="84"/>
      <c r="X55" s="84"/>
      <c r="Y55" s="84"/>
      <c r="Z55" s="84"/>
    </row>
    <row r="56" spans="1:26" ht="15.75" customHeight="1">
      <c r="A56" s="27"/>
      <c r="B56" s="27"/>
      <c r="C56" s="160" t="s">
        <v>6</v>
      </c>
      <c r="D56" s="175"/>
      <c r="E56" s="176" t="s">
        <v>7</v>
      </c>
      <c r="F56" s="175"/>
      <c r="G56" s="176" t="s">
        <v>8</v>
      </c>
      <c r="H56" s="161"/>
      <c r="I56" s="160" t="s">
        <v>70</v>
      </c>
      <c r="J56" s="161"/>
      <c r="K56" s="160" t="s">
        <v>71</v>
      </c>
      <c r="L56" s="161"/>
      <c r="M56" s="160" t="s">
        <v>72</v>
      </c>
      <c r="N56" s="161"/>
      <c r="O56" s="160" t="s">
        <v>73</v>
      </c>
      <c r="P56" s="161"/>
      <c r="Q56" s="35" t="s">
        <v>31</v>
      </c>
      <c r="R56" s="35" t="s">
        <v>39</v>
      </c>
      <c r="S56" s="37" t="s">
        <v>40</v>
      </c>
      <c r="T56" s="84"/>
      <c r="U56" s="84"/>
      <c r="V56" s="84"/>
      <c r="W56" s="84"/>
      <c r="X56" s="84"/>
      <c r="Y56" s="84"/>
      <c r="Z56" s="84"/>
    </row>
    <row r="57" spans="1:26" ht="15.75" customHeight="1">
      <c r="A57" s="27"/>
      <c r="B57" s="27"/>
      <c r="C57" s="159">
        <v>19</v>
      </c>
      <c r="D57" s="158"/>
      <c r="E57" s="157">
        <v>20</v>
      </c>
      <c r="F57" s="158"/>
      <c r="G57" s="157">
        <v>21</v>
      </c>
      <c r="H57" s="156"/>
      <c r="I57" s="159">
        <v>22</v>
      </c>
      <c r="J57" s="156"/>
      <c r="K57" s="159">
        <v>23</v>
      </c>
      <c r="L57" s="156"/>
      <c r="M57" s="159">
        <v>24</v>
      </c>
      <c r="N57" s="156"/>
      <c r="O57" s="159">
        <v>25</v>
      </c>
      <c r="P57" s="156"/>
      <c r="Q57" s="39"/>
      <c r="R57" s="39"/>
      <c r="S57" s="35"/>
      <c r="T57" s="84"/>
      <c r="U57" s="84"/>
      <c r="V57" s="84"/>
      <c r="W57" s="84"/>
      <c r="X57" s="84"/>
      <c r="Y57" s="84"/>
      <c r="Z57" s="84"/>
    </row>
    <row r="58" spans="1:26" ht="15.75" customHeight="1">
      <c r="A58" s="41"/>
      <c r="B58" s="41"/>
      <c r="C58" s="43" t="s">
        <v>52</v>
      </c>
      <c r="D58" s="44" t="s">
        <v>54</v>
      </c>
      <c r="E58" s="45" t="s">
        <v>52</v>
      </c>
      <c r="F58" s="46" t="s">
        <v>54</v>
      </c>
      <c r="G58" s="44" t="s">
        <v>52</v>
      </c>
      <c r="H58" s="47" t="s">
        <v>54</v>
      </c>
      <c r="I58" s="43" t="s">
        <v>52</v>
      </c>
      <c r="J58" s="47" t="s">
        <v>54</v>
      </c>
      <c r="K58" s="43" t="s">
        <v>52</v>
      </c>
      <c r="L58" s="47" t="s">
        <v>54</v>
      </c>
      <c r="M58" s="43" t="s">
        <v>52</v>
      </c>
      <c r="N58" s="47" t="s">
        <v>54</v>
      </c>
      <c r="O58" s="43" t="s">
        <v>52</v>
      </c>
      <c r="P58" s="48" t="s">
        <v>54</v>
      </c>
      <c r="Q58" s="49"/>
      <c r="R58" s="49"/>
      <c r="S58" s="50"/>
      <c r="T58" s="84"/>
      <c r="U58" s="84"/>
      <c r="V58" s="84"/>
      <c r="W58" s="84"/>
      <c r="X58" s="84"/>
      <c r="Y58" s="84"/>
      <c r="Z58" s="84"/>
    </row>
    <row r="59" spans="1:26" ht="12.75" customHeight="1">
      <c r="A59" s="170" t="e">
        <f ca="1">image("https://i.imgur.com/RYMHhqj.png",3)</f>
        <v>#NAME?</v>
      </c>
      <c r="B59" s="190"/>
      <c r="C59" s="51"/>
      <c r="D59" s="102"/>
      <c r="E59" s="51"/>
      <c r="F59" s="102"/>
      <c r="G59" s="51"/>
      <c r="H59" s="100"/>
      <c r="I59" s="102"/>
      <c r="J59" s="56"/>
      <c r="K59" s="51"/>
      <c r="L59" s="100"/>
      <c r="M59" s="51"/>
      <c r="N59" s="56"/>
      <c r="O59" s="51"/>
      <c r="P59" s="57"/>
      <c r="Q59" s="58"/>
      <c r="R59" s="58"/>
      <c r="S59" s="59"/>
      <c r="T59" s="84"/>
      <c r="U59" s="84"/>
      <c r="V59" s="84"/>
      <c r="W59" s="84"/>
      <c r="X59" s="84"/>
      <c r="Y59" s="84"/>
      <c r="Z59" s="84"/>
    </row>
    <row r="60" spans="1:26" ht="73.5" customHeight="1">
      <c r="A60" s="166"/>
      <c r="B60" s="191"/>
      <c r="C60" s="60"/>
      <c r="D60" s="146"/>
      <c r="E60" s="60"/>
      <c r="F60" s="146"/>
      <c r="G60" s="60"/>
      <c r="H60" s="147"/>
      <c r="I60" s="146"/>
      <c r="J60" s="64"/>
      <c r="K60" s="60"/>
      <c r="L60" s="104"/>
      <c r="M60" s="60"/>
      <c r="N60" s="64"/>
      <c r="O60" s="60"/>
      <c r="P60" s="65"/>
      <c r="Q60" s="18">
        <f>14-COUNTBLANK(C60:P60)</f>
        <v>0</v>
      </c>
      <c r="R60" s="18"/>
      <c r="S60" s="66"/>
      <c r="T60" s="84"/>
      <c r="U60" s="84"/>
      <c r="V60" s="84"/>
      <c r="W60" s="84"/>
      <c r="X60" s="84"/>
      <c r="Y60" s="84"/>
      <c r="Z60" s="84"/>
    </row>
    <row r="61" spans="1:26" ht="15.75" customHeight="1">
      <c r="A61" s="168"/>
      <c r="B61" s="192"/>
      <c r="C61" s="67"/>
      <c r="D61" s="68"/>
      <c r="E61" s="69"/>
      <c r="F61" s="68"/>
      <c r="G61" s="68"/>
      <c r="H61" s="72"/>
      <c r="I61" s="68"/>
      <c r="J61" s="72"/>
      <c r="K61" s="67"/>
      <c r="L61" s="72"/>
      <c r="M61" s="67"/>
      <c r="N61" s="72"/>
      <c r="O61" s="67"/>
      <c r="P61" s="73"/>
      <c r="Q61" s="74"/>
      <c r="R61" s="74">
        <f>COUNTIF(C61:P61,"média")</f>
        <v>0</v>
      </c>
      <c r="S61" s="75"/>
      <c r="T61" s="84"/>
      <c r="U61" s="84"/>
      <c r="V61" s="84"/>
      <c r="W61" s="84"/>
      <c r="X61" s="84"/>
      <c r="Y61" s="84"/>
      <c r="Z61" s="84"/>
    </row>
    <row r="62" spans="1:26" ht="15.75" customHeight="1">
      <c r="A62" s="174" t="e">
        <f ca="1">image("https://i.imgur.com/2kL71zb.png",3)</f>
        <v>#NAME?</v>
      </c>
      <c r="B62" s="165"/>
      <c r="C62" s="51"/>
      <c r="D62" s="52"/>
      <c r="E62" s="51"/>
      <c r="F62" s="102"/>
      <c r="G62" s="51"/>
      <c r="H62" s="56"/>
      <c r="I62" s="51"/>
      <c r="J62" s="101"/>
      <c r="K62" s="101"/>
      <c r="L62" s="100"/>
      <c r="M62" s="51"/>
      <c r="N62" s="57"/>
      <c r="O62" s="51"/>
      <c r="P62" s="57"/>
      <c r="Q62" s="76"/>
      <c r="R62" s="76"/>
      <c r="S62" s="77"/>
    </row>
    <row r="63" spans="1:26" ht="73.5" customHeight="1">
      <c r="A63" s="166"/>
      <c r="B63" s="167"/>
      <c r="C63" s="60"/>
      <c r="D63" s="28"/>
      <c r="E63" s="60"/>
      <c r="F63" s="146"/>
      <c r="G63" s="60"/>
      <c r="H63" s="64"/>
      <c r="I63" s="60"/>
      <c r="J63" s="118"/>
      <c r="K63" s="108"/>
      <c r="L63" s="104"/>
      <c r="M63" s="60"/>
      <c r="N63" s="65"/>
      <c r="O63" s="60"/>
      <c r="P63" s="65"/>
      <c r="Q63" s="18">
        <f>14-COUNTBLANK(C63:P63)</f>
        <v>0</v>
      </c>
      <c r="R63" s="18"/>
      <c r="S63" s="66"/>
    </row>
    <row r="64" spans="1:26" ht="15.75" customHeight="1">
      <c r="A64" s="168"/>
      <c r="B64" s="169"/>
      <c r="C64" s="67"/>
      <c r="D64" s="68"/>
      <c r="E64" s="69"/>
      <c r="F64" s="68"/>
      <c r="G64" s="68"/>
      <c r="H64" s="72"/>
      <c r="I64" s="67"/>
      <c r="J64" s="68"/>
      <c r="K64" s="67"/>
      <c r="L64" s="72"/>
      <c r="M64" s="67"/>
      <c r="N64" s="72"/>
      <c r="O64" s="67"/>
      <c r="P64" s="73"/>
      <c r="Q64" s="74"/>
      <c r="R64" s="74">
        <f>COUNTIF(C64:P64,"média")</f>
        <v>0</v>
      </c>
      <c r="S64" s="75"/>
    </row>
    <row r="65" spans="1:26" ht="15.75" customHeight="1">
      <c r="A65" s="164" t="e">
        <f ca="1">image("https://i.imgur.com/u5ydQ35.png",3)</f>
        <v>#NAME?</v>
      </c>
      <c r="B65" s="165"/>
      <c r="C65" s="51"/>
      <c r="D65" s="52"/>
      <c r="E65" s="51"/>
      <c r="F65" s="102"/>
      <c r="G65" s="51"/>
      <c r="H65" s="56"/>
      <c r="I65" s="51"/>
      <c r="J65" s="56"/>
      <c r="K65" s="51"/>
      <c r="L65" s="100"/>
      <c r="M65" s="51"/>
      <c r="N65" s="56"/>
      <c r="O65" s="51"/>
      <c r="P65" s="57"/>
      <c r="Q65" s="76"/>
      <c r="R65" s="76"/>
      <c r="S65" s="77"/>
    </row>
    <row r="66" spans="1:26" ht="73.5" customHeight="1">
      <c r="A66" s="166"/>
      <c r="B66" s="167"/>
      <c r="C66" s="60"/>
      <c r="D66" s="28"/>
      <c r="E66" s="60"/>
      <c r="F66" s="146"/>
      <c r="G66" s="60"/>
      <c r="H66" s="64"/>
      <c r="I66" s="60"/>
      <c r="J66" s="64"/>
      <c r="K66" s="60"/>
      <c r="L66" s="104"/>
      <c r="M66" s="60"/>
      <c r="N66" s="64"/>
      <c r="O66" s="60"/>
      <c r="P66" s="65"/>
      <c r="Q66" s="18">
        <f>14-COUNTBLANK(C66:P66)</f>
        <v>0</v>
      </c>
      <c r="R66" s="18"/>
      <c r="S66" s="66"/>
    </row>
    <row r="67" spans="1:26" ht="15.75" customHeight="1">
      <c r="A67" s="168"/>
      <c r="B67" s="169"/>
      <c r="C67" s="67"/>
      <c r="D67" s="68"/>
      <c r="E67" s="69"/>
      <c r="F67" s="68"/>
      <c r="G67" s="68"/>
      <c r="H67" s="72"/>
      <c r="I67" s="67"/>
      <c r="J67" s="72"/>
      <c r="K67" s="67"/>
      <c r="L67" s="72"/>
      <c r="M67" s="67"/>
      <c r="N67" s="72"/>
      <c r="O67" s="67"/>
      <c r="P67" s="73"/>
      <c r="Q67" s="74"/>
      <c r="R67" s="74">
        <f>COUNTIF(C67:P67,"média")</f>
        <v>0</v>
      </c>
      <c r="S67" s="75"/>
    </row>
    <row r="68" spans="1:26" ht="15.75" hidden="1" customHeight="1">
      <c r="A68" s="27"/>
      <c r="B68" s="27"/>
      <c r="C68" s="159" t="s">
        <v>6</v>
      </c>
      <c r="D68" s="156"/>
      <c r="E68" s="157" t="s">
        <v>7</v>
      </c>
      <c r="F68" s="158"/>
      <c r="G68" s="155" t="s">
        <v>8</v>
      </c>
      <c r="H68" s="156"/>
      <c r="I68" s="159" t="s">
        <v>70</v>
      </c>
      <c r="J68" s="156"/>
      <c r="K68" s="159" t="s">
        <v>71</v>
      </c>
      <c r="L68" s="156"/>
      <c r="M68" s="159" t="s">
        <v>72</v>
      </c>
      <c r="N68" s="156"/>
      <c r="O68" s="159" t="s">
        <v>73</v>
      </c>
      <c r="P68" s="156"/>
      <c r="Q68" s="35" t="s">
        <v>31</v>
      </c>
      <c r="R68" s="35" t="s">
        <v>39</v>
      </c>
      <c r="S68" s="37" t="s">
        <v>40</v>
      </c>
    </row>
    <row r="69" spans="1:26" ht="15.75" hidden="1" customHeight="1">
      <c r="A69" s="27"/>
      <c r="B69" s="27"/>
      <c r="C69" s="159"/>
      <c r="D69" s="156"/>
      <c r="E69" s="157"/>
      <c r="F69" s="158"/>
      <c r="G69" s="155"/>
      <c r="H69" s="156"/>
      <c r="I69" s="159"/>
      <c r="J69" s="156"/>
      <c r="K69" s="159"/>
      <c r="L69" s="156"/>
      <c r="M69" s="159"/>
      <c r="N69" s="156"/>
      <c r="O69" s="159"/>
      <c r="P69" s="156"/>
      <c r="Q69" s="39"/>
      <c r="R69" s="39"/>
      <c r="S69" s="35"/>
    </row>
    <row r="70" spans="1:26" ht="15.75" hidden="1" customHeight="1">
      <c r="A70" s="41"/>
      <c r="B70" s="41"/>
      <c r="C70" s="43" t="s">
        <v>52</v>
      </c>
      <c r="D70" s="44" t="s">
        <v>54</v>
      </c>
      <c r="E70" s="45" t="s">
        <v>52</v>
      </c>
      <c r="F70" s="46" t="s">
        <v>54</v>
      </c>
      <c r="G70" s="44" t="s">
        <v>52</v>
      </c>
      <c r="H70" s="47" t="s">
        <v>54</v>
      </c>
      <c r="I70" s="43" t="s">
        <v>52</v>
      </c>
      <c r="J70" s="47" t="s">
        <v>54</v>
      </c>
      <c r="K70" s="43" t="s">
        <v>52</v>
      </c>
      <c r="L70" s="47" t="s">
        <v>54</v>
      </c>
      <c r="M70" s="43" t="s">
        <v>52</v>
      </c>
      <c r="N70" s="47" t="s">
        <v>54</v>
      </c>
      <c r="O70" s="43" t="s">
        <v>52</v>
      </c>
      <c r="P70" s="48" t="s">
        <v>54</v>
      </c>
      <c r="Q70" s="49"/>
      <c r="R70" s="49"/>
      <c r="S70" s="50"/>
    </row>
    <row r="71" spans="1:26" ht="15.75" hidden="1" customHeight="1">
      <c r="A71" s="170" t="e">
        <f ca="1">image("https://i.imgur.com/RYMHhqj.png",3)</f>
        <v>#NAME?</v>
      </c>
      <c r="B71" s="171"/>
      <c r="C71" s="51"/>
      <c r="D71" s="52"/>
      <c r="E71" s="53"/>
      <c r="F71" s="54"/>
      <c r="G71" s="52"/>
      <c r="H71" s="56"/>
      <c r="I71" s="51"/>
      <c r="J71" s="56"/>
      <c r="K71" s="51"/>
      <c r="L71" s="56"/>
      <c r="M71" s="51"/>
      <c r="N71" s="56"/>
      <c r="O71" s="51"/>
      <c r="P71" s="57"/>
      <c r="Q71" s="58"/>
      <c r="R71" s="58"/>
      <c r="S71" s="59"/>
    </row>
    <row r="72" spans="1:26" ht="73.5" hidden="1" customHeight="1">
      <c r="A72" s="166"/>
      <c r="B72" s="172"/>
      <c r="C72" s="60"/>
      <c r="D72" s="28"/>
      <c r="E72" s="61"/>
      <c r="F72" s="62"/>
      <c r="G72" s="28"/>
      <c r="H72" s="64"/>
      <c r="I72" s="60"/>
      <c r="J72" s="64"/>
      <c r="K72" s="60"/>
      <c r="L72" s="64"/>
      <c r="M72" s="60"/>
      <c r="N72" s="64"/>
      <c r="O72" s="60"/>
      <c r="P72" s="65"/>
      <c r="Q72" s="18">
        <f>14-COUNTBLANK(C72:P72)</f>
        <v>0</v>
      </c>
      <c r="R72" s="18"/>
      <c r="S72" s="66"/>
    </row>
    <row r="73" spans="1:26" ht="15.75" hidden="1" customHeight="1">
      <c r="A73" s="168"/>
      <c r="B73" s="173"/>
      <c r="C73" s="67"/>
      <c r="D73" s="68"/>
      <c r="E73" s="69"/>
      <c r="F73" s="70"/>
      <c r="G73" s="68"/>
      <c r="H73" s="72"/>
      <c r="I73" s="67"/>
      <c r="J73" s="72"/>
      <c r="K73" s="67"/>
      <c r="L73" s="72"/>
      <c r="M73" s="67"/>
      <c r="N73" s="72"/>
      <c r="O73" s="67"/>
      <c r="P73" s="73"/>
      <c r="Q73" s="74"/>
      <c r="R73" s="74">
        <f>COUNTIF(C73:P73,"média")</f>
        <v>0</v>
      </c>
      <c r="S73" s="75"/>
    </row>
    <row r="74" spans="1:26" ht="15.75" hidden="1" customHeight="1">
      <c r="A74" s="174" t="e">
        <f ca="1">image("https://i.imgur.com/2kL71zb.png",3)</f>
        <v>#NAME?</v>
      </c>
      <c r="B74" s="165"/>
      <c r="C74" s="51"/>
      <c r="D74" s="52"/>
      <c r="E74" s="53"/>
      <c r="F74" s="54"/>
      <c r="G74" s="52"/>
      <c r="H74" s="56"/>
      <c r="I74" s="51"/>
      <c r="J74" s="56"/>
      <c r="K74" s="51"/>
      <c r="L74" s="56"/>
      <c r="M74" s="51"/>
      <c r="N74" s="56"/>
      <c r="O74" s="51"/>
      <c r="P74" s="57"/>
      <c r="Q74" s="76"/>
      <c r="R74" s="76"/>
      <c r="S74" s="77"/>
    </row>
    <row r="75" spans="1:26" ht="73.5" hidden="1" customHeight="1">
      <c r="A75" s="166"/>
      <c r="B75" s="167"/>
      <c r="C75" s="60"/>
      <c r="D75" s="28"/>
      <c r="E75" s="61"/>
      <c r="F75" s="62"/>
      <c r="G75" s="28"/>
      <c r="H75" s="64"/>
      <c r="I75" s="60"/>
      <c r="J75" s="64"/>
      <c r="K75" s="60"/>
      <c r="L75" s="64"/>
      <c r="M75" s="60"/>
      <c r="N75" s="64"/>
      <c r="O75" s="60"/>
      <c r="P75" s="65"/>
      <c r="Q75" s="18">
        <f>14-COUNTBLANK(C75:P75)</f>
        <v>0</v>
      </c>
      <c r="R75" s="18"/>
      <c r="S75" s="66"/>
    </row>
    <row r="76" spans="1:26" ht="15.75" hidden="1" customHeight="1">
      <c r="A76" s="168"/>
      <c r="B76" s="169"/>
      <c r="C76" s="67"/>
      <c r="D76" s="68"/>
      <c r="E76" s="69"/>
      <c r="F76" s="70"/>
      <c r="G76" s="68"/>
      <c r="H76" s="72"/>
      <c r="I76" s="67"/>
      <c r="J76" s="72"/>
      <c r="K76" s="67"/>
      <c r="L76" s="72"/>
      <c r="M76" s="67"/>
      <c r="N76" s="72"/>
      <c r="O76" s="67"/>
      <c r="P76" s="73"/>
      <c r="Q76" s="74"/>
      <c r="R76" s="74">
        <f>COUNTIF(C76:P76,"média")</f>
        <v>0</v>
      </c>
      <c r="S76" s="75"/>
    </row>
    <row r="77" spans="1:26" ht="15.75" hidden="1" customHeight="1">
      <c r="A77" s="164" t="e">
        <f ca="1">image("https://i.imgur.com/u5ydQ35.png",3)</f>
        <v>#NAME?</v>
      </c>
      <c r="B77" s="165"/>
      <c r="C77" s="51"/>
      <c r="D77" s="52"/>
      <c r="E77" s="53"/>
      <c r="F77" s="54"/>
      <c r="G77" s="52"/>
      <c r="H77" s="56"/>
      <c r="I77" s="51"/>
      <c r="J77" s="56"/>
      <c r="K77" s="51"/>
      <c r="L77" s="56"/>
      <c r="M77" s="51"/>
      <c r="N77" s="56"/>
      <c r="O77" s="51"/>
      <c r="P77" s="57"/>
      <c r="Q77" s="76"/>
      <c r="R77" s="76"/>
      <c r="S77" s="77"/>
    </row>
    <row r="78" spans="1:26" ht="73.5" hidden="1" customHeight="1">
      <c r="A78" s="166"/>
      <c r="B78" s="167"/>
      <c r="C78" s="60"/>
      <c r="D78" s="28"/>
      <c r="E78" s="61"/>
      <c r="F78" s="62"/>
      <c r="G78" s="28"/>
      <c r="H78" s="64"/>
      <c r="I78" s="60"/>
      <c r="J78" s="64"/>
      <c r="K78" s="60"/>
      <c r="L78" s="64"/>
      <c r="M78" s="60"/>
      <c r="N78" s="64"/>
      <c r="O78" s="60"/>
      <c r="P78" s="65"/>
      <c r="Q78" s="18">
        <f>14-COUNTBLANK(C78:P78)</f>
        <v>0</v>
      </c>
      <c r="R78" s="18"/>
      <c r="S78" s="66"/>
    </row>
    <row r="79" spans="1:26" ht="15.75" hidden="1" customHeight="1">
      <c r="A79" s="168"/>
      <c r="B79" s="169"/>
      <c r="C79" s="67"/>
      <c r="D79" s="68"/>
      <c r="E79" s="114"/>
      <c r="F79" s="115"/>
      <c r="G79" s="68"/>
      <c r="H79" s="72"/>
      <c r="I79" s="67"/>
      <c r="J79" s="72"/>
      <c r="K79" s="67"/>
      <c r="L79" s="72"/>
      <c r="M79" s="67"/>
      <c r="N79" s="72"/>
      <c r="O79" s="67"/>
      <c r="P79" s="73"/>
      <c r="Q79" s="74"/>
      <c r="R79" s="74">
        <f>COUNTIF(C79:P79,"média")</f>
        <v>0</v>
      </c>
      <c r="S79" s="75"/>
    </row>
    <row r="80" spans="1:26" ht="15" customHeight="1">
      <c r="A80" s="174"/>
      <c r="B80" s="165"/>
      <c r="C80" s="51"/>
      <c r="D80" s="52"/>
      <c r="E80" s="53"/>
      <c r="F80" s="54"/>
      <c r="G80" s="52"/>
      <c r="H80" s="56"/>
      <c r="I80" s="51"/>
      <c r="J80" s="56"/>
      <c r="K80" s="51"/>
      <c r="L80" s="56"/>
      <c r="M80" s="51"/>
      <c r="N80" s="56"/>
      <c r="O80" s="51"/>
      <c r="P80" s="57"/>
      <c r="Q80" s="76"/>
      <c r="R80" s="76"/>
      <c r="S80" s="77"/>
      <c r="T80" s="84"/>
      <c r="U80" s="84"/>
      <c r="V80" s="84"/>
      <c r="W80" s="84"/>
      <c r="X80" s="84"/>
      <c r="Y80" s="84"/>
      <c r="Z80" s="84"/>
    </row>
    <row r="81" spans="1:26" ht="73.5" customHeight="1">
      <c r="A81" s="166"/>
      <c r="B81" s="167"/>
      <c r="C81" s="60"/>
      <c r="D81" s="28"/>
      <c r="E81" s="61"/>
      <c r="F81" s="150" t="s">
        <v>78</v>
      </c>
      <c r="G81" s="28"/>
      <c r="H81" s="64"/>
      <c r="I81" s="60"/>
      <c r="J81" s="64"/>
      <c r="K81" s="60"/>
      <c r="L81" s="64"/>
      <c r="M81" s="60"/>
      <c r="N81" s="64"/>
      <c r="O81" s="60"/>
      <c r="P81" s="65"/>
      <c r="Q81" s="18">
        <f>14-COUNTBLANK(C81:P81)</f>
        <v>1</v>
      </c>
      <c r="R81" s="18"/>
      <c r="S81" s="66"/>
      <c r="T81" s="84"/>
      <c r="U81" s="84"/>
      <c r="V81" s="84"/>
      <c r="W81" s="84"/>
      <c r="X81" s="84"/>
      <c r="Y81" s="84"/>
      <c r="Z81" s="84"/>
    </row>
    <row r="82" spans="1:26" ht="15.75" customHeight="1">
      <c r="A82" s="168"/>
      <c r="B82" s="169"/>
      <c r="C82" s="67"/>
      <c r="D82" s="68"/>
      <c r="E82" s="69"/>
      <c r="F82" s="70"/>
      <c r="G82" s="68"/>
      <c r="H82" s="72"/>
      <c r="I82" s="67"/>
      <c r="J82" s="72"/>
      <c r="K82" s="67"/>
      <c r="L82" s="72"/>
      <c r="M82" s="67"/>
      <c r="N82" s="72"/>
      <c r="O82" s="67"/>
      <c r="P82" s="73"/>
      <c r="Q82" s="74"/>
      <c r="R82" s="74">
        <f>COUNTIF(C82:P82,"média")</f>
        <v>0</v>
      </c>
      <c r="S82" s="75"/>
      <c r="T82" s="84"/>
      <c r="U82" s="84"/>
      <c r="V82" s="84"/>
      <c r="W82" s="84"/>
      <c r="X82" s="84"/>
      <c r="Y82" s="84"/>
      <c r="Z82" s="84"/>
    </row>
    <row r="83" spans="1:26" ht="15.75" customHeight="1">
      <c r="A83" s="164"/>
      <c r="B83" s="165"/>
      <c r="C83" s="51"/>
      <c r="D83" s="52"/>
      <c r="E83" s="53"/>
      <c r="F83" s="54"/>
      <c r="G83" s="52"/>
      <c r="H83" s="56"/>
      <c r="I83" s="51"/>
      <c r="J83" s="56"/>
      <c r="K83" s="51"/>
      <c r="L83" s="56"/>
      <c r="M83" s="51"/>
      <c r="N83" s="56"/>
      <c r="O83" s="51"/>
      <c r="P83" s="57"/>
      <c r="Q83" s="76"/>
      <c r="R83" s="76"/>
      <c r="S83" s="77"/>
      <c r="T83" s="84"/>
      <c r="U83" s="84"/>
      <c r="V83" s="84"/>
      <c r="W83" s="84"/>
      <c r="X83" s="84"/>
      <c r="Y83" s="84"/>
      <c r="Z83" s="84"/>
    </row>
    <row r="84" spans="1:26" ht="73.5" customHeight="1">
      <c r="A84" s="166"/>
      <c r="B84" s="167"/>
      <c r="C84" s="60"/>
      <c r="D84" s="28"/>
      <c r="E84" s="61"/>
      <c r="F84" s="150"/>
      <c r="G84" s="86"/>
      <c r="H84" s="64"/>
      <c r="I84" s="60"/>
      <c r="J84" s="64"/>
      <c r="K84" s="86"/>
      <c r="L84" s="64"/>
      <c r="M84" s="86"/>
      <c r="N84" s="66"/>
      <c r="O84" s="60"/>
      <c r="P84" s="65"/>
      <c r="Q84" s="18">
        <f>14-COUNTBLANK(C84:P84)</f>
        <v>0</v>
      </c>
      <c r="R84" s="18"/>
      <c r="S84" s="66"/>
      <c r="T84" s="84"/>
      <c r="U84" s="84"/>
      <c r="V84" s="84"/>
      <c r="W84" s="84"/>
      <c r="X84" s="84"/>
      <c r="Y84" s="84"/>
      <c r="Z84" s="84"/>
    </row>
    <row r="85" spans="1:26" ht="15.75" customHeight="1">
      <c r="A85" s="168"/>
      <c r="B85" s="169"/>
      <c r="C85" s="67"/>
      <c r="D85" s="68"/>
      <c r="E85" s="69"/>
      <c r="F85" s="70"/>
      <c r="G85" s="68"/>
      <c r="H85" s="72"/>
      <c r="I85" s="67"/>
      <c r="J85" s="72"/>
      <c r="K85" s="67"/>
      <c r="L85" s="72"/>
      <c r="M85" s="67"/>
      <c r="N85" s="72"/>
      <c r="O85" s="67"/>
      <c r="P85" s="73"/>
      <c r="Q85" s="74"/>
      <c r="R85" s="74">
        <f>COUNTIF(C85:P85,"média")</f>
        <v>0</v>
      </c>
      <c r="S85" s="75"/>
      <c r="T85" s="84"/>
      <c r="U85" s="84"/>
      <c r="V85" s="84"/>
      <c r="W85" s="84"/>
      <c r="X85" s="84"/>
      <c r="Y85" s="84"/>
      <c r="Z85" s="84"/>
    </row>
    <row r="86" spans="1:26" ht="15.75" customHeight="1">
      <c r="A86" s="27"/>
      <c r="B86" s="27"/>
      <c r="C86" s="160" t="s">
        <v>6</v>
      </c>
      <c r="D86" s="175"/>
      <c r="E86" s="176" t="s">
        <v>7</v>
      </c>
      <c r="F86" s="175"/>
      <c r="G86" s="176" t="s">
        <v>8</v>
      </c>
      <c r="H86" s="161"/>
      <c r="I86" s="160" t="s">
        <v>70</v>
      </c>
      <c r="J86" s="161"/>
      <c r="K86" s="160" t="s">
        <v>71</v>
      </c>
      <c r="L86" s="161"/>
      <c r="M86" s="160" t="s">
        <v>72</v>
      </c>
      <c r="N86" s="161"/>
      <c r="O86" s="160" t="s">
        <v>73</v>
      </c>
      <c r="P86" s="161"/>
      <c r="Q86" s="35" t="s">
        <v>31</v>
      </c>
      <c r="R86" s="35" t="s">
        <v>39</v>
      </c>
      <c r="S86" s="37" t="s">
        <v>40</v>
      </c>
    </row>
    <row r="87" spans="1:26" ht="15.75" customHeight="1">
      <c r="A87" s="27"/>
      <c r="B87" s="27"/>
      <c r="C87" s="159">
        <v>26</v>
      </c>
      <c r="D87" s="158"/>
      <c r="E87" s="157">
        <v>27</v>
      </c>
      <c r="F87" s="158"/>
      <c r="G87" s="157">
        <v>28</v>
      </c>
      <c r="H87" s="156"/>
      <c r="I87" s="159">
        <v>29</v>
      </c>
      <c r="J87" s="156"/>
      <c r="K87" s="159" t="s">
        <v>81</v>
      </c>
      <c r="L87" s="156"/>
      <c r="M87" s="159">
        <v>31</v>
      </c>
      <c r="N87" s="156"/>
      <c r="O87" s="159"/>
      <c r="P87" s="156"/>
      <c r="Q87" s="39"/>
      <c r="R87" s="39"/>
      <c r="S87" s="35"/>
    </row>
    <row r="88" spans="1:26" ht="15.75" customHeight="1">
      <c r="A88" s="41"/>
      <c r="B88" s="41"/>
      <c r="C88" s="43" t="s">
        <v>52</v>
      </c>
      <c r="D88" s="44" t="s">
        <v>54</v>
      </c>
      <c r="E88" s="45" t="s">
        <v>52</v>
      </c>
      <c r="F88" s="46" t="s">
        <v>54</v>
      </c>
      <c r="G88" s="44" t="s">
        <v>52</v>
      </c>
      <c r="H88" s="47" t="s">
        <v>54</v>
      </c>
      <c r="I88" s="43" t="s">
        <v>52</v>
      </c>
      <c r="J88" s="47" t="s">
        <v>54</v>
      </c>
      <c r="K88" s="43" t="s">
        <v>52</v>
      </c>
      <c r="L88" s="47" t="s">
        <v>54</v>
      </c>
      <c r="M88" s="43" t="s">
        <v>52</v>
      </c>
      <c r="N88" s="47" t="s">
        <v>54</v>
      </c>
      <c r="O88" s="43" t="s">
        <v>52</v>
      </c>
      <c r="P88" s="48" t="s">
        <v>54</v>
      </c>
      <c r="Q88" s="49"/>
      <c r="R88" s="49"/>
      <c r="S88" s="50"/>
    </row>
    <row r="89" spans="1:26" ht="15.75" customHeight="1">
      <c r="A89" s="170"/>
      <c r="B89" s="190"/>
      <c r="C89" s="92"/>
      <c r="D89" s="100"/>
      <c r="E89" s="51"/>
      <c r="F89" s="100"/>
      <c r="G89" s="92"/>
      <c r="H89" s="56"/>
      <c r="I89" s="102"/>
      <c r="J89" s="56"/>
      <c r="K89" s="100"/>
      <c r="L89" s="56"/>
      <c r="M89" s="51"/>
      <c r="N89" s="56"/>
      <c r="O89" s="51"/>
      <c r="P89" s="57"/>
      <c r="Q89" s="58"/>
      <c r="R89" s="58"/>
      <c r="S89" s="59"/>
    </row>
    <row r="90" spans="1:26" ht="72.75" customHeight="1">
      <c r="A90" s="166"/>
      <c r="B90" s="191"/>
      <c r="C90" s="109"/>
      <c r="D90" s="107"/>
      <c r="E90" s="60"/>
      <c r="F90" s="104"/>
      <c r="G90" s="152"/>
      <c r="H90" s="64"/>
      <c r="I90" s="153"/>
      <c r="J90" s="64"/>
      <c r="K90" s="104"/>
      <c r="L90" s="64"/>
      <c r="M90" s="60"/>
      <c r="N90" s="64"/>
      <c r="O90" s="60"/>
      <c r="P90" s="65"/>
      <c r="Q90" s="18">
        <f>14-COUNTBLANK(C90:P90)</f>
        <v>0</v>
      </c>
      <c r="R90" s="18"/>
      <c r="S90" s="66"/>
    </row>
    <row r="91" spans="1:26" ht="15.75" customHeight="1">
      <c r="A91" s="168"/>
      <c r="B91" s="192"/>
      <c r="C91" s="67"/>
      <c r="D91" s="68"/>
      <c r="E91" s="69"/>
      <c r="F91" s="70"/>
      <c r="G91" s="68"/>
      <c r="H91" s="72"/>
      <c r="I91" s="67"/>
      <c r="J91" s="72"/>
      <c r="K91" s="67"/>
      <c r="L91" s="72"/>
      <c r="M91" s="67"/>
      <c r="N91" s="72"/>
      <c r="O91" s="67"/>
      <c r="P91" s="73"/>
      <c r="Q91" s="74"/>
      <c r="R91" s="74">
        <f>COUNTIF(C91:P91,"média")</f>
        <v>0</v>
      </c>
      <c r="S91" s="75"/>
    </row>
    <row r="92" spans="1:26" ht="15.75" customHeight="1">
      <c r="A92" s="174"/>
      <c r="B92" s="165"/>
      <c r="C92" s="51"/>
      <c r="D92" s="101"/>
      <c r="E92" s="53"/>
      <c r="F92" s="100"/>
      <c r="G92" s="92"/>
      <c r="H92" s="56"/>
      <c r="I92" s="102"/>
      <c r="J92" s="56"/>
      <c r="K92" s="100"/>
      <c r="L92" s="56"/>
      <c r="M92" s="51"/>
      <c r="N92" s="56"/>
      <c r="O92" s="51"/>
      <c r="P92" s="57"/>
      <c r="Q92" s="76"/>
      <c r="R92" s="76"/>
      <c r="S92" s="77"/>
    </row>
    <row r="93" spans="1:26" ht="70.5" customHeight="1">
      <c r="A93" s="166"/>
      <c r="B93" s="167"/>
      <c r="C93" s="60"/>
      <c r="D93" s="108"/>
      <c r="E93" s="61"/>
      <c r="F93" s="104"/>
      <c r="G93" s="152"/>
      <c r="H93" s="64"/>
      <c r="I93" s="153"/>
      <c r="J93" s="64"/>
      <c r="K93" s="104"/>
      <c r="L93" s="64"/>
      <c r="M93" s="154"/>
      <c r="N93" s="64"/>
      <c r="O93" s="60"/>
      <c r="P93" s="65"/>
      <c r="Q93" s="18">
        <f>14-COUNTBLANK(C93:P93)</f>
        <v>0</v>
      </c>
      <c r="R93" s="18"/>
      <c r="S93" s="66"/>
    </row>
    <row r="94" spans="1:26" ht="15.75" customHeight="1">
      <c r="A94" s="168"/>
      <c r="B94" s="169"/>
      <c r="C94" s="67"/>
      <c r="D94" s="68"/>
      <c r="E94" s="69"/>
      <c r="F94" s="70"/>
      <c r="G94" s="68"/>
      <c r="H94" s="72"/>
      <c r="I94" s="67"/>
      <c r="J94" s="72"/>
      <c r="K94" s="67"/>
      <c r="L94" s="72"/>
      <c r="M94" s="67"/>
      <c r="N94" s="72"/>
      <c r="O94" s="67"/>
      <c r="P94" s="73"/>
      <c r="Q94" s="74"/>
      <c r="R94" s="74">
        <f>COUNTIF(C94:P94,"média")</f>
        <v>0</v>
      </c>
      <c r="S94" s="75"/>
    </row>
    <row r="95" spans="1:26" ht="15.75" customHeight="1">
      <c r="A95" s="164"/>
      <c r="B95" s="165"/>
      <c r="C95" s="51"/>
      <c r="D95" s="52"/>
      <c r="E95" s="52"/>
      <c r="F95" s="100"/>
      <c r="G95" s="52"/>
      <c r="H95" s="56"/>
      <c r="I95" s="102"/>
      <c r="J95" s="56"/>
      <c r="K95" s="100"/>
      <c r="L95" s="56"/>
      <c r="M95" s="51"/>
      <c r="N95" s="56"/>
      <c r="O95" s="51"/>
      <c r="P95" s="57"/>
      <c r="Q95" s="76"/>
      <c r="R95" s="76"/>
      <c r="S95" s="77"/>
    </row>
    <row r="96" spans="1:26" ht="63" customHeight="1">
      <c r="A96" s="166"/>
      <c r="B96" s="167"/>
      <c r="C96" s="60"/>
      <c r="D96" s="28"/>
      <c r="E96" s="28"/>
      <c r="F96" s="104"/>
      <c r="G96" s="28"/>
      <c r="H96" s="64"/>
      <c r="I96" s="153"/>
      <c r="J96" s="64"/>
      <c r="K96" s="104"/>
      <c r="L96" s="64"/>
      <c r="M96" s="60"/>
      <c r="N96" s="64"/>
      <c r="O96" s="60"/>
      <c r="P96" s="65"/>
      <c r="Q96" s="18">
        <f>14-COUNTBLANK(C96:P96)</f>
        <v>0</v>
      </c>
      <c r="R96" s="18"/>
      <c r="S96" s="66"/>
    </row>
    <row r="97" spans="1:19" ht="15.75" customHeight="1">
      <c r="A97" s="168"/>
      <c r="B97" s="169"/>
      <c r="C97" s="67"/>
      <c r="D97" s="68"/>
      <c r="E97" s="69"/>
      <c r="F97" s="70"/>
      <c r="G97" s="68"/>
      <c r="H97" s="72"/>
      <c r="I97" s="67"/>
      <c r="J97" s="72"/>
      <c r="K97" s="67"/>
      <c r="L97" s="72"/>
      <c r="M97" s="67"/>
      <c r="N97" s="72"/>
      <c r="O97" s="67"/>
      <c r="P97" s="73"/>
      <c r="Q97" s="74"/>
      <c r="R97" s="74">
        <f>COUNTIF(C97:P97,"média")</f>
        <v>0</v>
      </c>
      <c r="S97" s="75"/>
    </row>
    <row r="98" spans="1:19" ht="15.75" customHeight="1">
      <c r="A98" s="174"/>
      <c r="B98" s="165"/>
      <c r="C98" s="51"/>
      <c r="D98" s="52"/>
      <c r="E98" s="53"/>
      <c r="F98" s="54"/>
      <c r="G98" s="52"/>
      <c r="H98" s="56"/>
      <c r="I98" s="51"/>
      <c r="J98" s="56"/>
      <c r="K98" s="51"/>
      <c r="L98" s="56"/>
      <c r="M98" s="51"/>
      <c r="N98" s="56"/>
      <c r="O98" s="51"/>
      <c r="P98" s="57"/>
      <c r="Q98" s="76"/>
      <c r="R98" s="76"/>
      <c r="S98" s="77"/>
    </row>
    <row r="99" spans="1:19" ht="62.25" customHeight="1">
      <c r="A99" s="166"/>
      <c r="B99" s="167"/>
      <c r="C99" s="60"/>
      <c r="D99" s="28"/>
      <c r="E99" s="61"/>
      <c r="F99" s="62"/>
      <c r="G99" s="28"/>
      <c r="H99" s="64"/>
      <c r="I99" s="60"/>
      <c r="J99" s="64"/>
      <c r="K99" s="60"/>
      <c r="L99" s="64"/>
      <c r="M99" s="60"/>
      <c r="N99" s="64"/>
      <c r="O99" s="60"/>
      <c r="P99" s="65"/>
      <c r="Q99" s="18">
        <f>14-COUNTBLANK(C99:P99)</f>
        <v>0</v>
      </c>
      <c r="R99" s="18"/>
      <c r="S99" s="66"/>
    </row>
    <row r="100" spans="1:19" ht="15.75" customHeight="1">
      <c r="A100" s="168"/>
      <c r="B100" s="169"/>
      <c r="C100" s="67"/>
      <c r="D100" s="68"/>
      <c r="E100" s="69"/>
      <c r="F100" s="70"/>
      <c r="G100" s="68"/>
      <c r="H100" s="72"/>
      <c r="I100" s="67"/>
      <c r="J100" s="72"/>
      <c r="K100" s="67"/>
      <c r="L100" s="72"/>
      <c r="M100" s="67"/>
      <c r="N100" s="72"/>
      <c r="O100" s="67"/>
      <c r="P100" s="73"/>
      <c r="Q100" s="74"/>
      <c r="R100" s="74">
        <f>COUNTIF(C100:P100,"média")</f>
        <v>0</v>
      </c>
      <c r="S100" s="75"/>
    </row>
    <row r="101" spans="1:19" ht="15.75" customHeight="1">
      <c r="A101" s="164"/>
      <c r="B101" s="165"/>
      <c r="C101" s="51"/>
      <c r="D101" s="52"/>
      <c r="E101" s="53"/>
      <c r="F101" s="54"/>
      <c r="G101" s="52"/>
      <c r="H101" s="56"/>
      <c r="I101" s="51"/>
      <c r="J101" s="56"/>
      <c r="K101" s="51"/>
      <c r="L101" s="56"/>
      <c r="M101" s="51"/>
      <c r="N101" s="56"/>
      <c r="O101" s="51"/>
      <c r="P101" s="57"/>
      <c r="Q101" s="76"/>
      <c r="R101" s="76"/>
      <c r="S101" s="77"/>
    </row>
    <row r="102" spans="1:19" ht="79.5" customHeight="1">
      <c r="A102" s="166"/>
      <c r="B102" s="167"/>
      <c r="C102" s="60"/>
      <c r="D102" s="28"/>
      <c r="E102" s="61"/>
      <c r="F102" s="62"/>
      <c r="G102" s="86"/>
      <c r="H102" s="64"/>
      <c r="I102" s="60"/>
      <c r="J102" s="64"/>
      <c r="K102" s="86"/>
      <c r="L102" s="64"/>
      <c r="M102" s="86"/>
      <c r="N102" s="66"/>
      <c r="O102" s="60"/>
      <c r="P102" s="65"/>
      <c r="Q102" s="18">
        <f>14-COUNTBLANK(C102:P102)</f>
        <v>0</v>
      </c>
      <c r="R102" s="18"/>
      <c r="S102" s="66"/>
    </row>
    <row r="103" spans="1:19" ht="15.75" customHeight="1">
      <c r="A103" s="168"/>
      <c r="B103" s="169"/>
      <c r="C103" s="67"/>
      <c r="D103" s="68"/>
      <c r="E103" s="69"/>
      <c r="F103" s="70"/>
      <c r="G103" s="68"/>
      <c r="H103" s="72"/>
      <c r="I103" s="67"/>
      <c r="J103" s="72"/>
      <c r="K103" s="67"/>
      <c r="L103" s="72"/>
      <c r="M103" s="67"/>
      <c r="N103" s="72"/>
      <c r="O103" s="67"/>
      <c r="P103" s="73"/>
      <c r="Q103" s="74"/>
      <c r="R103" s="74">
        <f>COUNTIF(C103:P103,"média")</f>
        <v>0</v>
      </c>
      <c r="S103" s="75"/>
    </row>
    <row r="104" spans="1:19" ht="15.75" customHeight="1"/>
    <row r="105" spans="1:19" ht="15.75" customHeight="1"/>
    <row r="106" spans="1:19" ht="15.75" customHeight="1"/>
    <row r="107" spans="1:19" ht="15.75" customHeight="1"/>
    <row r="108" spans="1:19" ht="15.75" customHeight="1"/>
    <row r="109" spans="1:19" ht="15.75" customHeight="1"/>
    <row r="110" spans="1:19" ht="15.75" customHeight="1"/>
    <row r="111" spans="1:19" ht="15.75" customHeight="1"/>
    <row r="112" spans="1:1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A83:B85"/>
    <mergeCell ref="A98:B100"/>
    <mergeCell ref="A95:B97"/>
    <mergeCell ref="A89:B91"/>
    <mergeCell ref="A92:B94"/>
    <mergeCell ref="A101:B103"/>
    <mergeCell ref="A80:B82"/>
    <mergeCell ref="I38:J38"/>
    <mergeCell ref="G38:H38"/>
    <mergeCell ref="O38:P38"/>
    <mergeCell ref="M38:N38"/>
    <mergeCell ref="I39:J39"/>
    <mergeCell ref="G39:H39"/>
    <mergeCell ref="O39:P39"/>
    <mergeCell ref="M20:N20"/>
    <mergeCell ref="M21:N21"/>
    <mergeCell ref="M39:N39"/>
    <mergeCell ref="K38:L38"/>
    <mergeCell ref="K39:L39"/>
    <mergeCell ref="I86:J86"/>
    <mergeCell ref="I87:J87"/>
    <mergeCell ref="O87:P87"/>
    <mergeCell ref="O86:P86"/>
    <mergeCell ref="E86:F86"/>
    <mergeCell ref="E87:F87"/>
    <mergeCell ref="C86:D86"/>
    <mergeCell ref="C87:D87"/>
    <mergeCell ref="K56:L56"/>
    <mergeCell ref="M56:N56"/>
    <mergeCell ref="M87:N87"/>
    <mergeCell ref="K87:L87"/>
    <mergeCell ref="M86:N86"/>
    <mergeCell ref="K86:L86"/>
    <mergeCell ref="G87:H87"/>
    <mergeCell ref="E57:F57"/>
    <mergeCell ref="I56:J56"/>
    <mergeCell ref="G56:H56"/>
    <mergeCell ref="G86:H86"/>
    <mergeCell ref="A74:B76"/>
    <mergeCell ref="A77:B79"/>
    <mergeCell ref="C69:D69"/>
    <mergeCell ref="A62:B64"/>
    <mergeCell ref="A59:B61"/>
    <mergeCell ref="A44:B46"/>
    <mergeCell ref="A47:B49"/>
    <mergeCell ref="A65:B67"/>
    <mergeCell ref="A71:B73"/>
    <mergeCell ref="A50:B52"/>
    <mergeCell ref="A53:B55"/>
    <mergeCell ref="E39:F39"/>
    <mergeCell ref="A41:B43"/>
    <mergeCell ref="C39:D39"/>
    <mergeCell ref="A14:B16"/>
    <mergeCell ref="A11:B13"/>
    <mergeCell ref="G3:H3"/>
    <mergeCell ref="A8:B10"/>
    <mergeCell ref="A5:B7"/>
    <mergeCell ref="A17:B19"/>
    <mergeCell ref="G21:H21"/>
    <mergeCell ref="G20:H20"/>
    <mergeCell ref="C21:D21"/>
    <mergeCell ref="E38:F38"/>
    <mergeCell ref="C38:D38"/>
    <mergeCell ref="C20:D20"/>
    <mergeCell ref="O56:P56"/>
    <mergeCell ref="M57:N57"/>
    <mergeCell ref="K57:L57"/>
    <mergeCell ref="O57:P57"/>
    <mergeCell ref="G57:H57"/>
    <mergeCell ref="I57:J57"/>
    <mergeCell ref="O68:P68"/>
    <mergeCell ref="O69:P69"/>
    <mergeCell ref="C68:D68"/>
    <mergeCell ref="C56:D56"/>
    <mergeCell ref="C57:D57"/>
    <mergeCell ref="E56:F56"/>
    <mergeCell ref="I21:J21"/>
    <mergeCell ref="K20:L20"/>
    <mergeCell ref="K21:L21"/>
    <mergeCell ref="O20:P20"/>
    <mergeCell ref="O21:P21"/>
    <mergeCell ref="Q21:R21"/>
    <mergeCell ref="I20:J20"/>
    <mergeCell ref="A35:B37"/>
    <mergeCell ref="A23:B25"/>
    <mergeCell ref="A32:B34"/>
    <mergeCell ref="A26:B28"/>
    <mergeCell ref="A29:B31"/>
    <mergeCell ref="E21:F21"/>
    <mergeCell ref="E20:F20"/>
    <mergeCell ref="E2:F2"/>
    <mergeCell ref="E3:F3"/>
    <mergeCell ref="O2:P2"/>
    <mergeCell ref="M2:N2"/>
    <mergeCell ref="G2:H2"/>
    <mergeCell ref="C2:D2"/>
    <mergeCell ref="K3:L3"/>
    <mergeCell ref="K2:L2"/>
    <mergeCell ref="I2:J2"/>
    <mergeCell ref="I3:J3"/>
    <mergeCell ref="C3:D3"/>
    <mergeCell ref="M3:N3"/>
    <mergeCell ref="O3:P3"/>
    <mergeCell ref="G68:H68"/>
    <mergeCell ref="E68:F68"/>
    <mergeCell ref="M68:N68"/>
    <mergeCell ref="G69:H69"/>
    <mergeCell ref="I68:J68"/>
    <mergeCell ref="K68:L68"/>
    <mergeCell ref="I69:J69"/>
    <mergeCell ref="K69:L69"/>
    <mergeCell ref="M69:N69"/>
    <mergeCell ref="E69:F69"/>
  </mergeCells>
  <conditionalFormatting sqref="H41 K41 K44">
    <cfRule type="expression" dxfId="578" priority="36">
      <formula>H41="Produit"</formula>
    </cfRule>
  </conditionalFormatting>
  <conditionalFormatting sqref="H41 K41 K44">
    <cfRule type="expression" dxfId="577" priority="37">
      <formula>H41="Chance"</formula>
    </cfRule>
  </conditionalFormatting>
  <conditionalFormatting sqref="H41 K41 K44">
    <cfRule type="expression" dxfId="576" priority="38">
      <formula>H41="Corporate"</formula>
    </cfRule>
  </conditionalFormatting>
  <conditionalFormatting sqref="H41 K41 K44">
    <cfRule type="expression" dxfId="575" priority="39">
      <formula>H41="Fondation"</formula>
    </cfRule>
  </conditionalFormatting>
  <conditionalFormatting sqref="H41 K41 K44">
    <cfRule type="expression" dxfId="574" priority="40">
      <formula>H41="Sport"</formula>
    </cfRule>
  </conditionalFormatting>
  <conditionalFormatting sqref="C5:P5 D8:G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 M8:O8 I8:K8">
    <cfRule type="expression" dxfId="573" priority="41">
      <formula>C5="Chance"</formula>
    </cfRule>
  </conditionalFormatting>
  <conditionalFormatting sqref="C6:P6 D9:G9 C12:P13 C24:D24 G24:P24 C27:P27 C30:D30 F30:P30 C33:P33 C36:F36 H36:J36 L36 O36:P36 C42:P42 C45:P45 C48:H48 J48:P48 C60:D60 F60:J60 N60:P60 C63:K63 N63:P63 C66:D66 F66:G66 J66:P66 C72:P72 C75:P75 C78:P78 C90:D90 G90 L90 N90:P90 C93:D93 G93 K93 N93:P93 C96:D96 J96:P96 M9:O9 I9:K9">
    <cfRule type="expression" dxfId="572" priority="42">
      <formula>C5="Produit"</formula>
    </cfRule>
  </conditionalFormatting>
  <conditionalFormatting sqref="C7:P7 C10:P10 I23:I26 C24:D26 G24:G25 H24:H26 J24:P26 E25:E26 F25 C28:I28 J28:J29 K28:P28 H30:H32 C31:D32 E31 F31:G32 I31:P32 C34:P34 C37:P37 H41:I41 K41 C43:D44 F43:P44 E44 C46:P46 C49:D49 K49:P49 C56:D79 E56:F58 G56:H60 I56:I58 J56:J60 K56:M58 N56:P79 F61:F64 I61:I62 E62:E64 G62:G66 H62:H64 J62:J64 K62:K79 I64 L64:M79 F67:F79 E68:E79 G68:J79 C86:C88 D86:D97 E86:F88 G86:G89 H86:K88 L86:L90 M86:M88 N86:P97 C90:C97 G92 K92:K97 E94:I94 J94:J96 L94:M97 D8:G8 M8:O8 I8:K8">
    <cfRule type="containsText" dxfId="571" priority="43" operator="containsText" text="Média">
      <formula>NOT(ISERROR(SEARCH(("Média"),(C7))))</formula>
    </cfRule>
  </conditionalFormatting>
  <conditionalFormatting sqref="C6:P6 D9:G9 C12:P13 C24:D24 G24:P24 C27:P27 C30:D30 F30:P30 C33:P33 C36:F36 H36:J36 L36 O36:P36 C42:P42 C45:P45 C48:H48 J48:P48 C60:D60 F60:J60 N60:P60 C63:K63 N63:P63 C66:D66 F66:G66 J66:P66 C72:P72 C75:P75 C78:P78 C90:D90 G90 L90 N90:P90 C93:D93 G93 K93 N93:P93 C96:D96 J96:P96 M9:O9 I9:K9">
    <cfRule type="expression" dxfId="570" priority="44">
      <formula>C5="Chance"</formula>
    </cfRule>
  </conditionalFormatting>
  <conditionalFormatting sqref="C6:P6 D9:G9 C12:P13 C24:D24 G24:P24 C27:P27 C30:D30 F30:P30 C33:P33 C36:F36 H36:J36 L36 O36:P36 C42:P42 C45:P45 C48:H48 J48:P48 C60:D60 F60:J60 N60:P60 C63:K63 N63:P63 C66:D66 F66:G66 J66:P66 C72:P72 C75:P75 C78:P78 C90:D90 G90 L90 N90:P90 C93:D93 G93 K93 N93:P93 C96:D96 J96:P96 M9:O9 I9:K9">
    <cfRule type="expression" dxfId="569" priority="45">
      <formula>C5="Corporate"</formula>
    </cfRule>
  </conditionalFormatting>
  <conditionalFormatting sqref="C6:P6 D9:G9 C12:P13 C24:D24 G24:P24 C27:P27 C30:D30 F30:P30 C33:P33 C36:F36 H36:J36 L36 O36:P36 C42:P42 C45:P45 C48:H48 J48:P48 C60:D60 F60:J60 N60:P60 C63:K63 N63:P63 C66:D66 F66:G66 J66:P66 C72:P72 C75:P75 C78:P78 C90:D90 G90 L90 N90:P90 C93:D93 G93 K93 N93:P93 C96:D96 J96:P96 M9:O9 I9:K9">
    <cfRule type="expression" dxfId="568" priority="46">
      <formula>C5="Fondation"</formula>
    </cfRule>
  </conditionalFormatting>
  <conditionalFormatting sqref="C6:P6 D9:G9 C12:P13 C24:D24 G24:P24 C27:P27 C30:D30 F30:P30 C33:P33 C36:F36 H36:J36 L36 O36:P36 C42:P42 C45:P45 C48:H48 J48:P48 C60:D60 F60:J60 N60:P60 C63:K63 N63:P63 C66:D66 F66:G66 J66:P66 C72:P72 C75:P75 C78:P78 C90:D90 G90 L90 N90:P90 C93:D93 G93 K93 N93:P93 C96:D96 J96:P96 M9:O9 I9:K9">
    <cfRule type="expression" dxfId="567" priority="47">
      <formula>C5="Sport"</formula>
    </cfRule>
  </conditionalFormatting>
  <conditionalFormatting sqref="C5:P5 D8:G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 M8:O8 I8:K8">
    <cfRule type="expression" dxfId="566" priority="48">
      <formula>C5="Produit"</formula>
    </cfRule>
  </conditionalFormatting>
  <conditionalFormatting sqref="C5:P5 D8:G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 M8:O8 I8:K8">
    <cfRule type="expression" dxfId="565" priority="49">
      <formula>C5="Fondation"</formula>
    </cfRule>
  </conditionalFormatting>
  <conditionalFormatting sqref="C5:P5 D8:G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 M8:O8 I8:K8">
    <cfRule type="expression" dxfId="564" priority="50">
      <formula>C5="Sport"</formula>
    </cfRule>
  </conditionalFormatting>
  <conditionalFormatting sqref="C5:P5 D8:G8 C11:P11 C23:D23 G23:L23 N23:P23 C26:E26 G26:P26 C29:D29 F29:P29 C32:D32 F32:P32 C35:P35 C41:D41 F41:I41 K41:P41 C44:P44 D47:H47 J47:P47 C59:D59 F59:J59 N59:P59 C62:K62 N62:P62 C65:D65 F65:G65 J65:P65 C71:P71 C74:P74 C77:P77 D89 G89 L89 N89:P89 C92:D92 G92 K92 N92:P92 C95:D95 J95:P95 M8:O8 I8:K8">
    <cfRule type="expression" dxfId="563" priority="51">
      <formula>C5="Corporate"</formula>
    </cfRule>
  </conditionalFormatting>
  <conditionalFormatting sqref="C80:P80 C83:P83 C98:P98 C101:P101">
    <cfRule type="expression" dxfId="562" priority="52">
      <formula>C80="Chance"</formula>
    </cfRule>
  </conditionalFormatting>
  <conditionalFormatting sqref="C81:P81 C84:F84 H84:J84 L84 O84:P84 C99:P99 C102:F102 H102:J102 L102 O102:P102">
    <cfRule type="expression" dxfId="561" priority="53">
      <formula>C80="Produit"</formula>
    </cfRule>
  </conditionalFormatting>
  <conditionalFormatting sqref="C80:P80 C82:P82 C85:P85 C98:P98 C100:P100 C103:P103">
    <cfRule type="containsText" dxfId="560" priority="54" operator="containsText" text="Média">
      <formula>NOT(ISERROR(SEARCH(("Média"),(C80))))</formula>
    </cfRule>
  </conditionalFormatting>
  <conditionalFormatting sqref="C81:P81 C84:F84 H84:J84 L84 O84:P84 C99:P99 C102:F102 H102:J102 L102 O102:P102">
    <cfRule type="expression" dxfId="559" priority="55">
      <formula>C80="Chance"</formula>
    </cfRule>
  </conditionalFormatting>
  <conditionalFormatting sqref="C81:P81 C84:F84 H84:J84 L84 O84:P84 C99:P99 C102:F102 H102:J102 L102 O102:P102">
    <cfRule type="expression" dxfId="558" priority="56">
      <formula>C80="Corporate"</formula>
    </cfRule>
  </conditionalFormatting>
  <conditionalFormatting sqref="C81:P81 C84:F84 H84:J84 L84 O84:P84 C99:P99 C102:F102 H102:J102 L102 O102:P102">
    <cfRule type="expression" dxfId="557" priority="57">
      <formula>C80="Fondation"</formula>
    </cfRule>
  </conditionalFormatting>
  <conditionalFormatting sqref="C81:P81 C84:F84 H84:J84 L84 O84:P84 C99:P99 C102:F102 H102:J102 L102 O102:P102">
    <cfRule type="expression" dxfId="556" priority="58">
      <formula>C80="Sport"</formula>
    </cfRule>
  </conditionalFormatting>
  <conditionalFormatting sqref="C80:P80 C83:P83 C98:P98 C101:P101">
    <cfRule type="expression" dxfId="555" priority="59">
      <formula>C80="Produit"</formula>
    </cfRule>
  </conditionalFormatting>
  <conditionalFormatting sqref="C80:P80 C83:P83 C98:P98 C101:P101">
    <cfRule type="expression" dxfId="554" priority="60">
      <formula>C80="Fondation"</formula>
    </cfRule>
  </conditionalFormatting>
  <conditionalFormatting sqref="C80:P80 C83:P83 C98:P98 C101:P101">
    <cfRule type="expression" dxfId="553" priority="61">
      <formula>C80="Sport"</formula>
    </cfRule>
  </conditionalFormatting>
  <conditionalFormatting sqref="C80:P80 C83:P83 C98:P98 C101:P101">
    <cfRule type="expression" dxfId="552" priority="62">
      <formula>C80="Corporate"</formula>
    </cfRule>
  </conditionalFormatting>
  <conditionalFormatting sqref="C50:P50 C53:P53">
    <cfRule type="expression" dxfId="551" priority="63">
      <formula>C50="Chance"</formula>
    </cfRule>
  </conditionalFormatting>
  <conditionalFormatting sqref="C47">
    <cfRule type="expression" dxfId="550" priority="64">
      <formula>C47="Chance"</formula>
    </cfRule>
  </conditionalFormatting>
  <conditionalFormatting sqref="C51:P51 C54:F54 O54:P54 H54:J54 L54">
    <cfRule type="expression" dxfId="549" priority="65">
      <formula>C50="Produit"</formula>
    </cfRule>
  </conditionalFormatting>
  <conditionalFormatting sqref="C50:P50 C52:P52 C55:P55">
    <cfRule type="containsText" dxfId="548" priority="66" operator="containsText" text="Média">
      <formula>NOT(ISERROR(SEARCH(("Média"),(C50))))</formula>
    </cfRule>
  </conditionalFormatting>
  <conditionalFormatting sqref="C51:P51 C54:F54 O54:P54 H54:J54 L54">
    <cfRule type="expression" dxfId="547" priority="67">
      <formula>C50="Chance"</formula>
    </cfRule>
  </conditionalFormatting>
  <conditionalFormatting sqref="C51:P51 C54:F54 O54:P54 H54:J54 L54">
    <cfRule type="expression" dxfId="546" priority="68">
      <formula>C50="Corporate"</formula>
    </cfRule>
  </conditionalFormatting>
  <conditionalFormatting sqref="C51:P51 C54:F54 O54:P54 H54:J54 L54">
    <cfRule type="expression" dxfId="545" priority="69">
      <formula>C50="Fondation"</formula>
    </cfRule>
  </conditionalFormatting>
  <conditionalFormatting sqref="C51:P51 C54:F54 O54:P54 H54:J54 L54">
    <cfRule type="expression" dxfId="544" priority="70">
      <formula>C50="Sport"</formula>
    </cfRule>
  </conditionalFormatting>
  <conditionalFormatting sqref="C50:P50 C53:P53">
    <cfRule type="expression" dxfId="543" priority="71">
      <formula>C50="Produit"</formula>
    </cfRule>
  </conditionalFormatting>
  <conditionalFormatting sqref="C50:P50 C53:P53">
    <cfRule type="expression" dxfId="542" priority="72">
      <formula>C50="Fondation"</formula>
    </cfRule>
  </conditionalFormatting>
  <conditionalFormatting sqref="C50:P50 C53:P53">
    <cfRule type="expression" dxfId="541" priority="73">
      <formula>C50="Sport"</formula>
    </cfRule>
  </conditionalFormatting>
  <conditionalFormatting sqref="C50:P50 C53:P53">
    <cfRule type="expression" dxfId="540" priority="74">
      <formula>C50="Corporate"</formula>
    </cfRule>
  </conditionalFormatting>
  <conditionalFormatting sqref="J41">
    <cfRule type="expression" dxfId="539" priority="75">
      <formula>J41="Chance"</formula>
    </cfRule>
  </conditionalFormatting>
  <conditionalFormatting sqref="J41">
    <cfRule type="expression" dxfId="538" priority="76">
      <formula>J41="Produit"</formula>
    </cfRule>
  </conditionalFormatting>
  <conditionalFormatting sqref="J41">
    <cfRule type="expression" dxfId="537" priority="77">
      <formula>J41="Fondation"</formula>
    </cfRule>
  </conditionalFormatting>
  <conditionalFormatting sqref="J41">
    <cfRule type="expression" dxfId="536" priority="78">
      <formula>J41="Sport"</formula>
    </cfRule>
  </conditionalFormatting>
  <conditionalFormatting sqref="J41">
    <cfRule type="expression" dxfId="535" priority="79">
      <formula>J41="Corporate"</formula>
    </cfRule>
  </conditionalFormatting>
  <conditionalFormatting sqref="C59:D59 F59:L59 E62:N62 L65 F89 H89 J89:K89 D92:M92 F95 K95">
    <cfRule type="expression" dxfId="534" priority="80">
      <formula>C56="Chance"</formula>
    </cfRule>
  </conditionalFormatting>
  <conditionalFormatting sqref="E42 K42 C45 E45 G45 C60:M60 E63:N63 E66:G66 L66 D90:M90 C93:M93 F96 I96:K96">
    <cfRule type="expression" dxfId="533" priority="81">
      <formula>E41="Produit"</formula>
    </cfRule>
  </conditionalFormatting>
  <conditionalFormatting sqref="E42 K42 C45 E45 G45 C59:C60 G59:G63 H59:H61 I59:I62 D60 E60:E63 F60:F64 J60:J62 K60:L63 M60:M62 N62 H63 I64:J64 E66 F66:F67 G66 L66 E90:E92 F90:F93 G90:H92 I90:I93 J90:J92 K90:K91 L90:M92 D92:D93 K93 F96 I96:K96">
    <cfRule type="containsText" dxfId="532" priority="82" operator="containsText" text="Média">
      <formula>NOT(ISERROR(SEARCH(("Média"),(E42))))</formula>
    </cfRule>
  </conditionalFormatting>
  <conditionalFormatting sqref="E42 K42 C45 E45 G45 C60:M60 E63:N63 E66:G66 L66 D90:M90 C93:M93 F96 I96:K96">
    <cfRule type="expression" dxfId="531" priority="83">
      <formula>E41="Chance"</formula>
    </cfRule>
  </conditionalFormatting>
  <conditionalFormatting sqref="E42 K42 C45 E45 G45 C60:M60 E63:N63 E66:G66 L66 D90:M90 C93:M93 F96 I96:K96">
    <cfRule type="expression" dxfId="530" priority="84">
      <formula>E41="Corporate"</formula>
    </cfRule>
  </conditionalFormatting>
  <conditionalFormatting sqref="E42 K42 C45 E45 G45 C60:M60 E63:N63 E66:G66 L66 D90:M90 C93:M93 F96 I96:K96">
    <cfRule type="expression" dxfId="529" priority="85">
      <formula>E41="Fondation"</formula>
    </cfRule>
  </conditionalFormatting>
  <conditionalFormatting sqref="E42 K42 C45 E45 G45 C60:M60 E63:N63 E66:G66 L66 D90:M90 C93:M93 F96 I96:K96">
    <cfRule type="expression" dxfId="528" priority="86">
      <formula>E41="Sport"</formula>
    </cfRule>
  </conditionalFormatting>
  <conditionalFormatting sqref="C59:D59 F59:L59 E62:N62 L65 F89 H89 J89:K89 D92:M92 F95 K95">
    <cfRule type="expression" dxfId="527" priority="87">
      <formula>C56="Produit"</formula>
    </cfRule>
  </conditionalFormatting>
  <conditionalFormatting sqref="C59:D59 F59:L59 E62:N62 L65 F89 H89 J89:K89 D92:M92 F95 K95">
    <cfRule type="expression" dxfId="526" priority="88">
      <formula>C56="Fondation"</formula>
    </cfRule>
  </conditionalFormatting>
  <conditionalFormatting sqref="C59:D59 F59:L59 E62:N62 L65 F89 H89 J89:K89 D92:M92 F95 K95">
    <cfRule type="expression" dxfId="525" priority="89">
      <formula>C56="Sport"</formula>
    </cfRule>
  </conditionalFormatting>
  <conditionalFormatting sqref="C59:D59 F59:L59 E62:N62 L65 F89 H89 J89:K89 D92:M92 F95 K95">
    <cfRule type="expression" dxfId="524" priority="90">
      <formula>C56="Corporate"</formula>
    </cfRule>
  </conditionalFormatting>
  <conditionalFormatting sqref="E32">
    <cfRule type="expression" dxfId="523" priority="91">
      <formula>E32="Chance"</formula>
    </cfRule>
  </conditionalFormatting>
  <conditionalFormatting sqref="E32">
    <cfRule type="containsText" dxfId="522" priority="92" operator="containsText" text="Média">
      <formula>NOT(ISERROR(SEARCH(("Média"),(E32))))</formula>
    </cfRule>
  </conditionalFormatting>
  <conditionalFormatting sqref="E32">
    <cfRule type="expression" dxfId="521" priority="93">
      <formula>E32="Produit"</formula>
    </cfRule>
  </conditionalFormatting>
  <conditionalFormatting sqref="E32">
    <cfRule type="expression" dxfId="520" priority="94">
      <formula>E32="Fondation"</formula>
    </cfRule>
  </conditionalFormatting>
  <conditionalFormatting sqref="E32">
    <cfRule type="expression" dxfId="519" priority="95">
      <formula>E32="Sport"</formula>
    </cfRule>
  </conditionalFormatting>
  <conditionalFormatting sqref="E32">
    <cfRule type="expression" dxfId="518" priority="96">
      <formula>E32="Corporate"</formula>
    </cfRule>
  </conditionalFormatting>
  <conditionalFormatting sqref="C47">
    <cfRule type="expression" dxfId="517" priority="97">
      <formula>C47="Produit"</formula>
    </cfRule>
  </conditionalFormatting>
  <conditionalFormatting sqref="C47">
    <cfRule type="expression" dxfId="516" priority="98">
      <formula>C47="Fondation"</formula>
    </cfRule>
  </conditionalFormatting>
  <conditionalFormatting sqref="C47">
    <cfRule type="expression" dxfId="515" priority="99">
      <formula>C47="Sport"</formula>
    </cfRule>
  </conditionalFormatting>
  <conditionalFormatting sqref="C47">
    <cfRule type="expression" dxfId="514" priority="100">
      <formula>C47="Corporate"</formula>
    </cfRule>
  </conditionalFormatting>
  <conditionalFormatting sqref="M59 E89 G89 M89">
    <cfRule type="expression" dxfId="513" priority="101">
      <formula>M59="Chance"</formula>
    </cfRule>
  </conditionalFormatting>
  <conditionalFormatting sqref="F41 H41 F47 H47:I47 C59:D59 F59 I59 E62:F62 H62 F65">
    <cfRule type="expression" dxfId="512" priority="102">
      <formula>F41="Chance"</formula>
    </cfRule>
  </conditionalFormatting>
  <conditionalFormatting sqref="F42:H42 E45 E48:J48 L48 C60:D60 F60 I60 E63:F63 H63 F66">
    <cfRule type="expression" dxfId="511" priority="103">
      <formula>F41="Produit"</formula>
    </cfRule>
  </conditionalFormatting>
  <conditionalFormatting sqref="E49:J49">
    <cfRule type="containsText" dxfId="510" priority="104" operator="containsText" text="Média">
      <formula>NOT(ISERROR(SEARCH(("Média"),(E49))))</formula>
    </cfRule>
  </conditionalFormatting>
  <conditionalFormatting sqref="F42:H42 E45 E48:J48 L48 C60:D60 F60 I60 E63:F63 H63 F66">
    <cfRule type="expression" dxfId="509" priority="105">
      <formula>F41="Chance"</formula>
    </cfRule>
  </conditionalFormatting>
  <conditionalFormatting sqref="F42:H42 E45 E48:J48 L48 C60:D60 F60 I60 E63:F63 H63 F66">
    <cfRule type="expression" dxfId="508" priority="106">
      <formula>F41="Corporate"</formula>
    </cfRule>
  </conditionalFormatting>
  <conditionalFormatting sqref="F42:H42 E45 E48:J48 L48 C60:D60 F60 I60 E63:F63 H63 F66">
    <cfRule type="expression" dxfId="507" priority="107">
      <formula>F41="Fondation"</formula>
    </cfRule>
  </conditionalFormatting>
  <conditionalFormatting sqref="F42:H42 E45 E48:J48 L48 C60:D60 F60 I60 E63:F63 H63 F66">
    <cfRule type="expression" dxfId="506" priority="108">
      <formula>F41="Sport"</formula>
    </cfRule>
  </conditionalFormatting>
  <conditionalFormatting sqref="F41 H41 F47 H47:I47 C59:D59 F59 I59 E62:F62 H62 F65">
    <cfRule type="expression" dxfId="505" priority="109">
      <formula>F41="Produit"</formula>
    </cfRule>
  </conditionalFormatting>
  <conditionalFormatting sqref="F41 H41 F47 H47:I47 C59:D59 F59 I59 E62:F62 H62 F65">
    <cfRule type="expression" dxfId="504" priority="110">
      <formula>F41="Fondation"</formula>
    </cfRule>
  </conditionalFormatting>
  <conditionalFormatting sqref="F41 H41 F47 H47:I47 C59:D59 F59 I59 E62:F62 H62 F65">
    <cfRule type="expression" dxfId="503" priority="111">
      <formula>F41="Sport"</formula>
    </cfRule>
  </conditionalFormatting>
  <conditionalFormatting sqref="F41 H41 F47 H47:I47 C59:D59 F59 I59 E62:F62 H62 F65">
    <cfRule type="expression" dxfId="502" priority="112">
      <formula>F41="Corporate"</formula>
    </cfRule>
  </conditionalFormatting>
  <conditionalFormatting sqref="C59 E59 E62 G62 E65:I65 E95:I95">
    <cfRule type="expression" dxfId="501" priority="113">
      <formula>C59="Chance"</formula>
    </cfRule>
  </conditionalFormatting>
  <conditionalFormatting sqref="C60:E60 J60 L60 E63 G63:H63 L63 E66:J66 L66 F90 K90 F93 K93 E96:K96">
    <cfRule type="expression" dxfId="500" priority="114">
      <formula>C59="Produit"</formula>
    </cfRule>
  </conditionalFormatting>
  <conditionalFormatting sqref="E67:J67 E97:J97">
    <cfRule type="containsText" dxfId="499" priority="115" operator="containsText" text="Média">
      <formula>NOT(ISERROR(SEARCH(("Média"),(E67))))</formula>
    </cfRule>
  </conditionalFormatting>
  <conditionalFormatting sqref="C60:E60 J60 L60 E63 G63:H63 L63 E66:J66 L66 F90 K90 F93 K93 E96:K96">
    <cfRule type="expression" dxfId="498" priority="116">
      <formula>C59="Chance"</formula>
    </cfRule>
  </conditionalFormatting>
  <conditionalFormatting sqref="C60:E60 J60 L60 E63 G63:H63 L63 E66:J66 L66 F90 K90 F93 K93 E96:K96">
    <cfRule type="expression" dxfId="497" priority="117">
      <formula>C59="Corporate"</formula>
    </cfRule>
  </conditionalFormatting>
  <conditionalFormatting sqref="C60:E60 J60 L60 E63 G63:H63 L63 E66:J66 L66 F90 K90 F93 K93 E96:K96">
    <cfRule type="expression" dxfId="496" priority="118">
      <formula>C59="Fondation"</formula>
    </cfRule>
  </conditionalFormatting>
  <conditionalFormatting sqref="C60:E60 J60 L60 E63 G63:H63 L63 E66:J66 L66 F90 K90 F93 K93 E96:K96">
    <cfRule type="expression" dxfId="495" priority="119">
      <formula>C59="Sport"</formula>
    </cfRule>
  </conditionalFormatting>
  <conditionalFormatting sqref="C59 E59 E62 G62 E65:I65 E95:I95">
    <cfRule type="expression" dxfId="494" priority="120">
      <formula>C59="Produit"</formula>
    </cfRule>
  </conditionalFormatting>
  <conditionalFormatting sqref="C59 E59 E62 G62 E65:I65 E95:I95">
    <cfRule type="expression" dxfId="493" priority="121">
      <formula>C59="Fondation"</formula>
    </cfRule>
  </conditionalFormatting>
  <conditionalFormatting sqref="C59 E59 E62 G62 E65:I65 E95:I95">
    <cfRule type="expression" dxfId="492" priority="122">
      <formula>C59="Sport"</formula>
    </cfRule>
  </conditionalFormatting>
  <conditionalFormatting sqref="C59 E59 E62 G62 E65:I65 E95:I95">
    <cfRule type="expression" dxfId="491" priority="123">
      <formula>C59="Corporate"</formula>
    </cfRule>
  </conditionalFormatting>
  <conditionalFormatting sqref="M59 E89 G89 M89">
    <cfRule type="containsText" dxfId="490" priority="124" operator="containsText" text="Média">
      <formula>NOT(ISERROR(SEARCH(("Média"),(M59))))</formula>
    </cfRule>
  </conditionalFormatting>
  <conditionalFormatting sqref="M59 E89 G89 M89">
    <cfRule type="expression" dxfId="489" priority="125">
      <formula>M59="Produit"</formula>
    </cfRule>
  </conditionalFormatting>
  <conditionalFormatting sqref="M59 E89 G89 M89">
    <cfRule type="expression" dxfId="488" priority="126">
      <formula>M59="Fondation"</formula>
    </cfRule>
  </conditionalFormatting>
  <conditionalFormatting sqref="M59 E89 G89 M89">
    <cfRule type="expression" dxfId="487" priority="127">
      <formula>M59="Sport"</formula>
    </cfRule>
  </conditionalFormatting>
  <conditionalFormatting sqref="M59 E89 G89 M89">
    <cfRule type="expression" dxfId="486" priority="128">
      <formula>M59="Corporate"</formula>
    </cfRule>
  </conditionalFormatting>
  <conditionalFormatting sqref="M36">
    <cfRule type="expression" dxfId="485" priority="129">
      <formula>M35="Produit"</formula>
    </cfRule>
  </conditionalFormatting>
  <conditionalFormatting sqref="M36">
    <cfRule type="expression" dxfId="484" priority="130">
      <formula>M35="Chance"</formula>
    </cfRule>
  </conditionalFormatting>
  <conditionalFormatting sqref="M36">
    <cfRule type="expression" dxfId="483" priority="131">
      <formula>M35="Corporate"</formula>
    </cfRule>
  </conditionalFormatting>
  <conditionalFormatting sqref="M36">
    <cfRule type="expression" dxfId="482" priority="132">
      <formula>M35="Fondation"</formula>
    </cfRule>
  </conditionalFormatting>
  <conditionalFormatting sqref="M36">
    <cfRule type="expression" dxfId="481" priority="133">
      <formula>M35="Sport"</formula>
    </cfRule>
  </conditionalFormatting>
  <conditionalFormatting sqref="M54">
    <cfRule type="expression" dxfId="480" priority="134">
      <formula>M53="Produit"</formula>
    </cfRule>
  </conditionalFormatting>
  <conditionalFormatting sqref="M54">
    <cfRule type="expression" dxfId="479" priority="135">
      <formula>M53="Chance"</formula>
    </cfRule>
  </conditionalFormatting>
  <conditionalFormatting sqref="M54">
    <cfRule type="expression" dxfId="478" priority="136">
      <formula>M53="Corporate"</formula>
    </cfRule>
  </conditionalFormatting>
  <conditionalFormatting sqref="M54">
    <cfRule type="expression" dxfId="477" priority="137">
      <formula>M53="Fondation"</formula>
    </cfRule>
  </conditionalFormatting>
  <conditionalFormatting sqref="M54">
    <cfRule type="expression" dxfId="476" priority="138">
      <formula>M53="Sport"</formula>
    </cfRule>
  </conditionalFormatting>
  <conditionalFormatting sqref="F81 F84 M84 M102">
    <cfRule type="expression" dxfId="475" priority="139">
      <formula>F80="Produit"</formula>
    </cfRule>
  </conditionalFormatting>
  <conditionalFormatting sqref="F81 F84 M84 M102">
    <cfRule type="expression" dxfId="474" priority="140">
      <formula>F80="Chance"</formula>
    </cfRule>
  </conditionalFormatting>
  <conditionalFormatting sqref="F81 F84 M84 M102">
    <cfRule type="expression" dxfId="473" priority="141">
      <formula>F80="Corporate"</formula>
    </cfRule>
  </conditionalFormatting>
  <conditionalFormatting sqref="F81 F84 M84 M102">
    <cfRule type="expression" dxfId="472" priority="142">
      <formula>F80="Fondation"</formula>
    </cfRule>
  </conditionalFormatting>
  <conditionalFormatting sqref="F81 F84 M84 M102">
    <cfRule type="expression" dxfId="471" priority="143">
      <formula>F80="Sport"</formula>
    </cfRule>
  </conditionalFormatting>
  <conditionalFormatting sqref="N54">
    <cfRule type="expression" dxfId="470" priority="144">
      <formula>N53="Produit"</formula>
    </cfRule>
  </conditionalFormatting>
  <conditionalFormatting sqref="N54">
    <cfRule type="expression" dxfId="469" priority="145">
      <formula>N53="Chance"</formula>
    </cfRule>
  </conditionalFormatting>
  <conditionalFormatting sqref="N54">
    <cfRule type="expression" dxfId="468" priority="146">
      <formula>N53="Corporate"</formula>
    </cfRule>
  </conditionalFormatting>
  <conditionalFormatting sqref="N54">
    <cfRule type="expression" dxfId="467" priority="147">
      <formula>N53="Fondation"</formula>
    </cfRule>
  </conditionalFormatting>
  <conditionalFormatting sqref="N54">
    <cfRule type="expression" dxfId="466" priority="148">
      <formula>N53="Sport"</formula>
    </cfRule>
  </conditionalFormatting>
  <conditionalFormatting sqref="N84 N102">
    <cfRule type="expression" dxfId="465" priority="149">
      <formula>N83="Produit"</formula>
    </cfRule>
  </conditionalFormatting>
  <conditionalFormatting sqref="N84 N102">
    <cfRule type="expression" dxfId="464" priority="150">
      <formula>N83="Chance"</formula>
    </cfRule>
  </conditionalFormatting>
  <conditionalFormatting sqref="N84 N102">
    <cfRule type="expression" dxfId="463" priority="151">
      <formula>N83="Corporate"</formula>
    </cfRule>
  </conditionalFormatting>
  <conditionalFormatting sqref="N84 N102">
    <cfRule type="expression" dxfId="462" priority="152">
      <formula>N83="Fondation"</formula>
    </cfRule>
  </conditionalFormatting>
  <conditionalFormatting sqref="N84 N102">
    <cfRule type="expression" dxfId="461" priority="153">
      <formula>N83="Sport"</formula>
    </cfRule>
  </conditionalFormatting>
  <conditionalFormatting sqref="J24 J27 G30 J30">
    <cfRule type="expression" dxfId="460" priority="154">
      <formula>J23="Produit"</formula>
    </cfRule>
  </conditionalFormatting>
  <conditionalFormatting sqref="J24 J27 G30 J30">
    <cfRule type="expression" dxfId="459" priority="155">
      <formula>J23="Chance"</formula>
    </cfRule>
  </conditionalFormatting>
  <conditionalFormatting sqref="J24 J27 G30 J30">
    <cfRule type="expression" dxfId="458" priority="156">
      <formula>J23="Corporate"</formula>
    </cfRule>
  </conditionalFormatting>
  <conditionalFormatting sqref="J24 J27 G30 J30">
    <cfRule type="expression" dxfId="457" priority="157">
      <formula>J23="Fondation"</formula>
    </cfRule>
  </conditionalFormatting>
  <conditionalFormatting sqref="J24 J27 G30 J30">
    <cfRule type="expression" dxfId="456" priority="158">
      <formula>J23="Sport"</formula>
    </cfRule>
  </conditionalFormatting>
  <conditionalFormatting sqref="E29">
    <cfRule type="expression" dxfId="455" priority="159">
      <formula>E29="Chance"</formula>
    </cfRule>
  </conditionalFormatting>
  <conditionalFormatting sqref="E30">
    <cfRule type="expression" dxfId="454" priority="160">
      <formula>E29="Produit"</formula>
    </cfRule>
  </conditionalFormatting>
  <conditionalFormatting sqref="E30">
    <cfRule type="expression" dxfId="453" priority="161">
      <formula>E29="Chance"</formula>
    </cfRule>
  </conditionalFormatting>
  <conditionalFormatting sqref="E30">
    <cfRule type="expression" dxfId="452" priority="162">
      <formula>E29="Corporate"</formula>
    </cfRule>
  </conditionalFormatting>
  <conditionalFormatting sqref="E30">
    <cfRule type="expression" dxfId="451" priority="163">
      <formula>E29="Fondation"</formula>
    </cfRule>
  </conditionalFormatting>
  <conditionalFormatting sqref="E30">
    <cfRule type="expression" dxfId="450" priority="164">
      <formula>E29="Sport"</formula>
    </cfRule>
  </conditionalFormatting>
  <conditionalFormatting sqref="E29">
    <cfRule type="expression" dxfId="449" priority="165">
      <formula>E29="Produit"</formula>
    </cfRule>
  </conditionalFormatting>
  <conditionalFormatting sqref="E29">
    <cfRule type="expression" dxfId="448" priority="166">
      <formula>E29="Fondation"</formula>
    </cfRule>
  </conditionalFormatting>
  <conditionalFormatting sqref="E29">
    <cfRule type="expression" dxfId="447" priority="167">
      <formula>E29="Sport"</formula>
    </cfRule>
  </conditionalFormatting>
  <conditionalFormatting sqref="E29">
    <cfRule type="expression" dxfId="446" priority="168">
      <formula>E29="Corporate"</formula>
    </cfRule>
  </conditionalFormatting>
  <conditionalFormatting sqref="N36">
    <cfRule type="expression" dxfId="445" priority="169">
      <formula>N35="Produit"</formula>
    </cfRule>
  </conditionalFormatting>
  <conditionalFormatting sqref="N36">
    <cfRule type="expression" dxfId="444" priority="170">
      <formula>N35="Chance"</formula>
    </cfRule>
  </conditionalFormatting>
  <conditionalFormatting sqref="N36">
    <cfRule type="expression" dxfId="443" priority="171">
      <formula>N35="Corporate"</formula>
    </cfRule>
  </conditionalFormatting>
  <conditionalFormatting sqref="N36">
    <cfRule type="expression" dxfId="442" priority="172">
      <formula>N35="Fondation"</formula>
    </cfRule>
  </conditionalFormatting>
  <conditionalFormatting sqref="N36">
    <cfRule type="expression" dxfId="441" priority="173">
      <formula>N35="Sport"</formula>
    </cfRule>
  </conditionalFormatting>
  <conditionalFormatting sqref="G36">
    <cfRule type="expression" dxfId="440" priority="174">
      <formula>G35="Produit"</formula>
    </cfRule>
  </conditionalFormatting>
  <conditionalFormatting sqref="G36">
    <cfRule type="expression" dxfId="439" priority="175">
      <formula>G35="Chance"</formula>
    </cfRule>
  </conditionalFormatting>
  <conditionalFormatting sqref="G36">
    <cfRule type="expression" dxfId="438" priority="176">
      <formula>G35="Corporate"</formula>
    </cfRule>
  </conditionalFormatting>
  <conditionalFormatting sqref="G36">
    <cfRule type="expression" dxfId="437" priority="177">
      <formula>G35="Fondation"</formula>
    </cfRule>
  </conditionalFormatting>
  <conditionalFormatting sqref="G36">
    <cfRule type="expression" dxfId="436" priority="178">
      <formula>G35="Sport"</formula>
    </cfRule>
  </conditionalFormatting>
  <conditionalFormatting sqref="K36">
    <cfRule type="expression" dxfId="435" priority="179">
      <formula>K35="Produit"</formula>
    </cfRule>
  </conditionalFormatting>
  <conditionalFormatting sqref="K36">
    <cfRule type="expression" dxfId="434" priority="180">
      <formula>K35="Chance"</formula>
    </cfRule>
  </conditionalFormatting>
  <conditionalFormatting sqref="K36">
    <cfRule type="expression" dxfId="433" priority="181">
      <formula>K35="Corporate"</formula>
    </cfRule>
  </conditionalFormatting>
  <conditionalFormatting sqref="K36">
    <cfRule type="expression" dxfId="432" priority="182">
      <formula>K35="Fondation"</formula>
    </cfRule>
  </conditionalFormatting>
  <conditionalFormatting sqref="K36">
    <cfRule type="expression" dxfId="431" priority="183">
      <formula>K35="Sport"</formula>
    </cfRule>
  </conditionalFormatting>
  <conditionalFormatting sqref="G54">
    <cfRule type="expression" dxfId="430" priority="184">
      <formula>G53="Produit"</formula>
    </cfRule>
  </conditionalFormatting>
  <conditionalFormatting sqref="G54">
    <cfRule type="expression" dxfId="429" priority="185">
      <formula>G53="Chance"</formula>
    </cfRule>
  </conditionalFormatting>
  <conditionalFormatting sqref="G54">
    <cfRule type="expression" dxfId="428" priority="186">
      <formula>G53="Corporate"</formula>
    </cfRule>
  </conditionalFormatting>
  <conditionalFormatting sqref="G54">
    <cfRule type="expression" dxfId="427" priority="187">
      <formula>G53="Fondation"</formula>
    </cfRule>
  </conditionalFormatting>
  <conditionalFormatting sqref="G54">
    <cfRule type="expression" dxfId="426" priority="188">
      <formula>G53="Sport"</formula>
    </cfRule>
  </conditionalFormatting>
  <conditionalFormatting sqref="K54">
    <cfRule type="expression" dxfId="425" priority="189">
      <formula>K53="Produit"</formula>
    </cfRule>
  </conditionalFormatting>
  <conditionalFormatting sqref="K54">
    <cfRule type="expression" dxfId="424" priority="190">
      <formula>K53="Chance"</formula>
    </cfRule>
  </conditionalFormatting>
  <conditionalFormatting sqref="K54">
    <cfRule type="expression" dxfId="423" priority="191">
      <formula>K53="Corporate"</formula>
    </cfRule>
  </conditionalFormatting>
  <conditionalFormatting sqref="K54">
    <cfRule type="expression" dxfId="422" priority="192">
      <formula>K53="Fondation"</formula>
    </cfRule>
  </conditionalFormatting>
  <conditionalFormatting sqref="K54">
    <cfRule type="expression" dxfId="421" priority="193">
      <formula>K53="Sport"</formula>
    </cfRule>
  </conditionalFormatting>
  <conditionalFormatting sqref="G84 G102">
    <cfRule type="expression" dxfId="420" priority="194">
      <formula>G83="Produit"</formula>
    </cfRule>
  </conditionalFormatting>
  <conditionalFormatting sqref="G84 G102">
    <cfRule type="expression" dxfId="419" priority="195">
      <formula>G83="Chance"</formula>
    </cfRule>
  </conditionalFormatting>
  <conditionalFormatting sqref="G84 G102">
    <cfRule type="expression" dxfId="418" priority="196">
      <formula>G83="Corporate"</formula>
    </cfRule>
  </conditionalFormatting>
  <conditionalFormatting sqref="G84 G102">
    <cfRule type="expression" dxfId="417" priority="197">
      <formula>G83="Fondation"</formula>
    </cfRule>
  </conditionalFormatting>
  <conditionalFormatting sqref="G84 G102">
    <cfRule type="expression" dxfId="416" priority="198">
      <formula>G83="Sport"</formula>
    </cfRule>
  </conditionalFormatting>
  <conditionalFormatting sqref="K84 K102">
    <cfRule type="expression" dxfId="415" priority="199">
      <formula>K83="Produit"</formula>
    </cfRule>
  </conditionalFormatting>
  <conditionalFormatting sqref="K84 K102">
    <cfRule type="expression" dxfId="414" priority="200">
      <formula>K83="Chance"</formula>
    </cfRule>
  </conditionalFormatting>
  <conditionalFormatting sqref="K84 K102">
    <cfRule type="expression" dxfId="413" priority="201">
      <formula>K83="Corporate"</formula>
    </cfRule>
  </conditionalFormatting>
  <conditionalFormatting sqref="K84 K102">
    <cfRule type="expression" dxfId="412" priority="202">
      <formula>K83="Fondation"</formula>
    </cfRule>
  </conditionalFormatting>
  <conditionalFormatting sqref="K84 K102">
    <cfRule type="expression" dxfId="411" priority="203">
      <formula>K83="Sport"</formula>
    </cfRule>
  </conditionalFormatting>
  <conditionalFormatting sqref="H41:I41 K41 H44:I44 K44 M44">
    <cfRule type="expression" dxfId="410" priority="204">
      <formula>H41="Chance"</formula>
    </cfRule>
  </conditionalFormatting>
  <conditionalFormatting sqref="H42:I42 K42 H45:I45 K45 M45">
    <cfRule type="expression" dxfId="409" priority="205">
      <formula>H41="Produit"</formula>
    </cfRule>
  </conditionalFormatting>
  <conditionalFormatting sqref="H41:I41 K41 H44:I44 K44 M44">
    <cfRule type="containsText" dxfId="408" priority="206" operator="containsText" text="Média">
      <formula>NOT(ISERROR(SEARCH(("Média"),(H41))))</formula>
    </cfRule>
  </conditionalFormatting>
  <conditionalFormatting sqref="H42:I42 K42 H45:I45 K45 M45">
    <cfRule type="expression" dxfId="407" priority="207">
      <formula>H41="Chance"</formula>
    </cfRule>
  </conditionalFormatting>
  <conditionalFormatting sqref="H42:I42 K42 H45:I45 K45 M45">
    <cfRule type="expression" dxfId="406" priority="208">
      <formula>H41="Corporate"</formula>
    </cfRule>
  </conditionalFormatting>
  <conditionalFormatting sqref="H42:I42 K42 H45:I45 K45 M45">
    <cfRule type="expression" dxfId="405" priority="209">
      <formula>H41="Fondation"</formula>
    </cfRule>
  </conditionalFormatting>
  <conditionalFormatting sqref="H42:I42 K42 H45:I45 K45 M45">
    <cfRule type="expression" dxfId="404" priority="210">
      <formula>H41="Sport"</formula>
    </cfRule>
  </conditionalFormatting>
  <conditionalFormatting sqref="H41:I41 K41 H44:I44 K44 M44">
    <cfRule type="expression" dxfId="403" priority="211">
      <formula>H41="Produit"</formula>
    </cfRule>
  </conditionalFormatting>
  <conditionalFormatting sqref="H41:I41 K41 H44:I44 K44 M44">
    <cfRule type="expression" dxfId="402" priority="212">
      <formula>H41="Fondation"</formula>
    </cfRule>
  </conditionalFormatting>
  <conditionalFormatting sqref="H41:I41 K41 H44:I44 K44 M44">
    <cfRule type="expression" dxfId="401" priority="213">
      <formula>H41="Sport"</formula>
    </cfRule>
  </conditionalFormatting>
  <conditionalFormatting sqref="H41:I41 K41 H44:I44 K44 M44">
    <cfRule type="expression" dxfId="400" priority="214">
      <formula>H41="Corporate"</formula>
    </cfRule>
  </conditionalFormatting>
  <conditionalFormatting sqref="L24 C60 L60 L63 L66">
    <cfRule type="expression" dxfId="399" priority="215">
      <formula>L23="Produit"</formula>
    </cfRule>
  </conditionalFormatting>
  <conditionalFormatting sqref="L24 C60 L60 L63 L66">
    <cfRule type="containsText" dxfId="398" priority="216" operator="containsText" text="Média">
      <formula>NOT(ISERROR(SEARCH(("Média"),(L24))))</formula>
    </cfRule>
  </conditionalFormatting>
  <conditionalFormatting sqref="L24 C60 L60 L63 L66">
    <cfRule type="expression" dxfId="397" priority="217">
      <formula>L23="Chance"</formula>
    </cfRule>
  </conditionalFormatting>
  <conditionalFormatting sqref="L24 C60 L60 L63 L66">
    <cfRule type="expression" dxfId="396" priority="218">
      <formula>L23="Corporate"</formula>
    </cfRule>
  </conditionalFormatting>
  <conditionalFormatting sqref="L24 C60 L60 L63 L66">
    <cfRule type="expression" dxfId="395" priority="219">
      <formula>L23="Fondation"</formula>
    </cfRule>
  </conditionalFormatting>
  <conditionalFormatting sqref="L24 C60 L60 L63 L66">
    <cfRule type="expression" dxfId="394" priority="220">
      <formula>L23="Sport"</formula>
    </cfRule>
  </conditionalFormatting>
  <conditionalFormatting sqref="E24">
    <cfRule type="expression" dxfId="393" priority="221">
      <formula>E23="Produit"</formula>
    </cfRule>
  </conditionalFormatting>
  <conditionalFormatting sqref="E24">
    <cfRule type="containsText" dxfId="392" priority="222" operator="containsText" text="Média">
      <formula>NOT(ISERROR(SEARCH(("Média"),(E24))))</formula>
    </cfRule>
  </conditionalFormatting>
  <conditionalFormatting sqref="E24">
    <cfRule type="expression" dxfId="391" priority="223">
      <formula>E23="Chance"</formula>
    </cfRule>
  </conditionalFormatting>
  <conditionalFormatting sqref="E24">
    <cfRule type="expression" dxfId="390" priority="224">
      <formula>E23="Corporate"</formula>
    </cfRule>
  </conditionalFormatting>
  <conditionalFormatting sqref="E24">
    <cfRule type="expression" dxfId="389" priority="225">
      <formula>E23="Fondation"</formula>
    </cfRule>
  </conditionalFormatting>
  <conditionalFormatting sqref="E24">
    <cfRule type="expression" dxfId="388" priority="226">
      <formula>E23="Sport"</formula>
    </cfRule>
  </conditionalFormatting>
  <conditionalFormatting sqref="F23">
    <cfRule type="expression" dxfId="387" priority="227">
      <formula>F23="Chance"</formula>
    </cfRule>
  </conditionalFormatting>
  <conditionalFormatting sqref="F24">
    <cfRule type="expression" dxfId="386" priority="228">
      <formula>F23="Produit"</formula>
    </cfRule>
  </conditionalFormatting>
  <conditionalFormatting sqref="F24">
    <cfRule type="containsText" dxfId="385" priority="229" operator="containsText" text="Média">
      <formula>NOT(ISERROR(SEARCH(("Média"),(F24))))</formula>
    </cfRule>
  </conditionalFormatting>
  <conditionalFormatting sqref="F24">
    <cfRule type="expression" dxfId="384" priority="230">
      <formula>F23="Chance"</formula>
    </cfRule>
  </conditionalFormatting>
  <conditionalFormatting sqref="F24">
    <cfRule type="expression" dxfId="383" priority="231">
      <formula>F23="Corporate"</formula>
    </cfRule>
  </conditionalFormatting>
  <conditionalFormatting sqref="F24">
    <cfRule type="expression" dxfId="382" priority="232">
      <formula>F23="Fondation"</formula>
    </cfRule>
  </conditionalFormatting>
  <conditionalFormatting sqref="F24">
    <cfRule type="expression" dxfId="381" priority="233">
      <formula>F23="Sport"</formula>
    </cfRule>
  </conditionalFormatting>
  <conditionalFormatting sqref="F23">
    <cfRule type="expression" dxfId="380" priority="234">
      <formula>F23="Produit"</formula>
    </cfRule>
  </conditionalFormatting>
  <conditionalFormatting sqref="F23">
    <cfRule type="expression" dxfId="379" priority="235">
      <formula>F23="Fondation"</formula>
    </cfRule>
  </conditionalFormatting>
  <conditionalFormatting sqref="F23">
    <cfRule type="expression" dxfId="378" priority="236">
      <formula>F23="Sport"</formula>
    </cfRule>
  </conditionalFormatting>
  <conditionalFormatting sqref="F23">
    <cfRule type="expression" dxfId="377" priority="237">
      <formula>F23="Corporate"</formula>
    </cfRule>
  </conditionalFormatting>
  <conditionalFormatting sqref="H42 K42 H45 K45 H60 E63:F63 H63 J63 N63">
    <cfRule type="expression" dxfId="376" priority="238">
      <formula>H41="Produit"</formula>
    </cfRule>
  </conditionalFormatting>
  <conditionalFormatting sqref="H42 K42 H45 K45 H60 E63:F63 H63 J63 N63">
    <cfRule type="expression" dxfId="375" priority="239">
      <formula>H41="Chance"</formula>
    </cfRule>
  </conditionalFormatting>
  <conditionalFormatting sqref="H42 K42 H45 K45 H60 E63:F63 H63 J63 N63">
    <cfRule type="expression" dxfId="374" priority="240">
      <formula>H41="Corporate"</formula>
    </cfRule>
  </conditionalFormatting>
  <conditionalFormatting sqref="H42 K42 H45 K45 H60 E63:F63 H63 J63 N63">
    <cfRule type="expression" dxfId="373" priority="241">
      <formula>H41="Fondation"</formula>
    </cfRule>
  </conditionalFormatting>
  <conditionalFormatting sqref="H42 K42 H45 K45 H60 E63:F63 H63 J63 N63">
    <cfRule type="expression" dxfId="372" priority="242">
      <formula>H41="Sport"</formula>
    </cfRule>
  </conditionalFormatting>
  <conditionalFormatting sqref="H42:I42 K42 H45:I45 K45 G90 G93">
    <cfRule type="expression" dxfId="371" priority="243">
      <formula>H41="Produit"</formula>
    </cfRule>
  </conditionalFormatting>
  <conditionalFormatting sqref="H42:I42 K42 H45:I45 K45 G90 G93">
    <cfRule type="expression" dxfId="370" priority="244">
      <formula>H41="Chance"</formula>
    </cfRule>
  </conditionalFormatting>
  <conditionalFormatting sqref="H42:I42 K42 H45:I45 K45 G90 G93">
    <cfRule type="expression" dxfId="369" priority="245">
      <formula>H41="Corporate"</formula>
    </cfRule>
  </conditionalFormatting>
  <conditionalFormatting sqref="H42:I42 K42 H45:I45 K45 G90 G93">
    <cfRule type="expression" dxfId="368" priority="246">
      <formula>H41="Fondation"</formula>
    </cfRule>
  </conditionalFormatting>
  <conditionalFormatting sqref="H42:I42 K42 H45:I45 K45 G90 G93">
    <cfRule type="expression" dxfId="367" priority="247">
      <formula>H41="Sport"</formula>
    </cfRule>
  </conditionalFormatting>
  <conditionalFormatting sqref="K42 G45">
    <cfRule type="expression" dxfId="366" priority="248">
      <formula>K41="Produit"</formula>
    </cfRule>
  </conditionalFormatting>
  <conditionalFormatting sqref="K42 G45">
    <cfRule type="expression" dxfId="365" priority="249">
      <formula>K41="Chance"</formula>
    </cfRule>
  </conditionalFormatting>
  <conditionalFormatting sqref="K42 G45">
    <cfRule type="expression" dxfId="364" priority="250">
      <formula>K41="Corporate"</formula>
    </cfRule>
  </conditionalFormatting>
  <conditionalFormatting sqref="K42 G45">
    <cfRule type="expression" dxfId="363" priority="251">
      <formula>K41="Fondation"</formula>
    </cfRule>
  </conditionalFormatting>
  <conditionalFormatting sqref="K42 G45">
    <cfRule type="expression" dxfId="362" priority="252">
      <formula>K41="Sport"</formula>
    </cfRule>
  </conditionalFormatting>
  <conditionalFormatting sqref="C42 C60:D60">
    <cfRule type="expression" dxfId="361" priority="253">
      <formula>C41="Produit"</formula>
    </cfRule>
  </conditionalFormatting>
  <conditionalFormatting sqref="C42 C60:D60">
    <cfRule type="expression" dxfId="360" priority="254">
      <formula>C41="Chance"</formula>
    </cfRule>
  </conditionalFormatting>
  <conditionalFormatting sqref="C42 C60:D60">
    <cfRule type="expression" dxfId="359" priority="255">
      <formula>C41="Corporate"</formula>
    </cfRule>
  </conditionalFormatting>
  <conditionalFormatting sqref="C42 C60:D60">
    <cfRule type="expression" dxfId="358" priority="256">
      <formula>C41="Fondation"</formula>
    </cfRule>
  </conditionalFormatting>
  <conditionalFormatting sqref="C42 C60:D60">
    <cfRule type="expression" dxfId="357" priority="257">
      <formula>C41="Sport"</formula>
    </cfRule>
  </conditionalFormatting>
  <conditionalFormatting sqref="E42 K42 C45 E45 G45 E48">
    <cfRule type="expression" dxfId="356" priority="258">
      <formula>E41="Produit"</formula>
    </cfRule>
  </conditionalFormatting>
  <conditionalFormatting sqref="E43">
    <cfRule type="containsText" dxfId="355" priority="259" operator="containsText" text="Média">
      <formula>NOT(ISERROR(SEARCH(("Média"),(E43))))</formula>
    </cfRule>
  </conditionalFormatting>
  <conditionalFormatting sqref="E42 K42 C45 E45 G45 E48">
    <cfRule type="expression" dxfId="354" priority="260">
      <formula>E41="Chance"</formula>
    </cfRule>
  </conditionalFormatting>
  <conditionalFormatting sqref="E42 K42 C45 E45 G45 E48">
    <cfRule type="expression" dxfId="353" priority="261">
      <formula>E41="Corporate"</formula>
    </cfRule>
  </conditionalFormatting>
  <conditionalFormatting sqref="E42 K42 C45 E45 G45 E48">
    <cfRule type="expression" dxfId="352" priority="262">
      <formula>E41="Fondation"</formula>
    </cfRule>
  </conditionalFormatting>
  <conditionalFormatting sqref="E42 K42 C45 E45 G45 E48">
    <cfRule type="expression" dxfId="351" priority="263">
      <formula>E41="Sport"</formula>
    </cfRule>
  </conditionalFormatting>
  <conditionalFormatting sqref="C9">
    <cfRule type="expression" dxfId="34" priority="30">
      <formula>C8="Produit"</formula>
    </cfRule>
  </conditionalFormatting>
  <conditionalFormatting sqref="C9">
    <cfRule type="containsText" dxfId="33" priority="31" operator="containsText" text="Média">
      <formula>NOT(ISERROR(SEARCH(("Média"),(C9))))</formula>
    </cfRule>
  </conditionalFormatting>
  <conditionalFormatting sqref="C9">
    <cfRule type="expression" dxfId="32" priority="32">
      <formula>C8="Chance"</formula>
    </cfRule>
  </conditionalFormatting>
  <conditionalFormatting sqref="C9">
    <cfRule type="expression" dxfId="31" priority="33">
      <formula>C8="Corporate"</formula>
    </cfRule>
  </conditionalFormatting>
  <conditionalFormatting sqref="C9">
    <cfRule type="expression" dxfId="30" priority="34">
      <formula>C8="Fondation"</formula>
    </cfRule>
  </conditionalFormatting>
  <conditionalFormatting sqref="C9">
    <cfRule type="expression" dxfId="29" priority="35">
      <formula>C8="Sport"</formula>
    </cfRule>
  </conditionalFormatting>
  <conditionalFormatting sqref="L9">
    <cfRule type="expression" dxfId="22" priority="18">
      <formula>L8="Produit"</formula>
    </cfRule>
  </conditionalFormatting>
  <conditionalFormatting sqref="L9">
    <cfRule type="containsText" dxfId="21" priority="19" operator="containsText" text="Média">
      <formula>NOT(ISERROR(SEARCH(("Média"),(L9))))</formula>
    </cfRule>
  </conditionalFormatting>
  <conditionalFormatting sqref="L9">
    <cfRule type="expression" dxfId="20" priority="20">
      <formula>L8="Chance"</formula>
    </cfRule>
  </conditionalFormatting>
  <conditionalFormatting sqref="L9">
    <cfRule type="expression" dxfId="19" priority="21">
      <formula>L8="Corporate"</formula>
    </cfRule>
  </conditionalFormatting>
  <conditionalFormatting sqref="L9">
    <cfRule type="expression" dxfId="18" priority="22">
      <formula>L8="Fondation"</formula>
    </cfRule>
  </conditionalFormatting>
  <conditionalFormatting sqref="L9">
    <cfRule type="expression" dxfId="17" priority="23">
      <formula>L8="Sport"</formula>
    </cfRule>
  </conditionalFormatting>
  <conditionalFormatting sqref="P8">
    <cfRule type="expression" dxfId="16" priority="7">
      <formula>P8="Chance"</formula>
    </cfRule>
  </conditionalFormatting>
  <conditionalFormatting sqref="P9">
    <cfRule type="expression" dxfId="15" priority="8">
      <formula>P8="Produit"</formula>
    </cfRule>
  </conditionalFormatting>
  <conditionalFormatting sqref="P9">
    <cfRule type="containsText" dxfId="14" priority="9" operator="containsText" text="Média">
      <formula>NOT(ISERROR(SEARCH(("Média"),(P9))))</formula>
    </cfRule>
  </conditionalFormatting>
  <conditionalFormatting sqref="P9">
    <cfRule type="expression" dxfId="13" priority="10">
      <formula>P8="Chance"</formula>
    </cfRule>
  </conditionalFormatting>
  <conditionalFormatting sqref="P9">
    <cfRule type="expression" dxfId="12" priority="11">
      <formula>P8="Corporate"</formula>
    </cfRule>
  </conditionalFormatting>
  <conditionalFormatting sqref="P9">
    <cfRule type="expression" dxfId="11" priority="12">
      <formula>P8="Fondation"</formula>
    </cfRule>
  </conditionalFormatting>
  <conditionalFormatting sqref="P9">
    <cfRule type="expression" dxfId="10" priority="13">
      <formula>P8="Sport"</formula>
    </cfRule>
  </conditionalFormatting>
  <conditionalFormatting sqref="P8">
    <cfRule type="expression" dxfId="9" priority="14">
      <formula>P8="Produit"</formula>
    </cfRule>
  </conditionalFormatting>
  <conditionalFormatting sqref="P8">
    <cfRule type="expression" dxfId="8" priority="15">
      <formula>P8="Fondation"</formula>
    </cfRule>
  </conditionalFormatting>
  <conditionalFormatting sqref="P8">
    <cfRule type="expression" dxfId="7" priority="16">
      <formula>P8="Sport"</formula>
    </cfRule>
  </conditionalFormatting>
  <conditionalFormatting sqref="P8">
    <cfRule type="expression" dxfId="6" priority="17">
      <formula>P8="Corporate"</formula>
    </cfRule>
  </conditionalFormatting>
  <conditionalFormatting sqref="H9">
    <cfRule type="expression" dxfId="5" priority="1">
      <formula>H8="Produit"</formula>
    </cfRule>
  </conditionalFormatting>
  <conditionalFormatting sqref="H9">
    <cfRule type="containsText" dxfId="4" priority="2" operator="containsText" text="Média">
      <formula>NOT(ISERROR(SEARCH(("Média"),(H9))))</formula>
    </cfRule>
  </conditionalFormatting>
  <conditionalFormatting sqref="H9">
    <cfRule type="expression" dxfId="3" priority="3">
      <formula>H8="Chance"</formula>
    </cfRule>
  </conditionalFormatting>
  <conditionalFormatting sqref="H9">
    <cfRule type="expression" dxfId="2" priority="4">
      <formula>H8="Corporate"</formula>
    </cfRule>
  </conditionalFormatting>
  <conditionalFormatting sqref="H9">
    <cfRule type="expression" dxfId="1" priority="5">
      <formula>H8="Fondation"</formula>
    </cfRule>
  </conditionalFormatting>
  <conditionalFormatting sqref="H9">
    <cfRule type="expression" dxfId="0" priority="6">
      <formula>H8="Sport"</formula>
    </cfRule>
  </conditionalFormatting>
  <dataValidations count="2">
    <dataValidation type="list" allowBlank="1" sqref="C7:P7 C10:P10 C25:P25 C28:P28 C31:P31 C34:P34 C37:P37 C43:P43 C46:P46 C49:P49 C52:P52 C55:P55 C61:P61 C64:P64 C67:P67 C73:P73 C76:P76 C79:P79 C82:P82 C85:P85 C91:P91 C94:P94 C97:P97 C100:P100 C103:P103" xr:uid="{00000000-0002-0000-0000-000000000000}">
      <formula1>$H$1</formula1>
    </dataValidation>
    <dataValidation type="list" allowBlank="1" showErrorMessage="1" sqref="C5:P5 C101:P101 C11:P11 C23:D23 F23:G23 I23 K23:L23 N23:P23 C26:E26 G26:I26 K26:P26 C29:G29 I29 K29:P29 C32:P32 C35:P35 C41:D41 F41:J41 L41:P41 D44:F44 H44:J44 L44:P44 C47:P47 C50:P50 C53:P53 C59 E59 G59 J59:K59 M59:P59 C62:E62 G62:I62 M62:P62 C65:E65 G65:K65 M65:P65 C71:P71 C74:P74 C77:P77 C80:P80 C83:P83 E89 H89 J89 L89:P89 C92 E92 H92 J92 L92:P92 C95:E95 G95:H95 J95 L95:P95 C98:P98 M8:O8 D8:G8 I8:K8" xr:uid="{00000000-0002-0000-0000-000001000000}">
      <formula1>$C$1:$G$1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4.5" defaultRowHeight="15" customHeight="1"/>
  <cols>
    <col min="1" max="2" width="7.6640625" customWidth="1"/>
    <col min="3" max="6" width="14.5" customWidth="1"/>
    <col min="17" max="17" width="11.33203125" customWidth="1"/>
    <col min="19" max="19" width="50" customWidth="1"/>
  </cols>
  <sheetData>
    <row r="1" spans="1:26" ht="15.75" customHeight="1">
      <c r="A1" s="11"/>
      <c r="B1" s="12"/>
      <c r="C1" s="14"/>
      <c r="D1" s="17" t="s">
        <v>16</v>
      </c>
      <c r="E1" s="19" t="s">
        <v>18</v>
      </c>
      <c r="F1" s="20" t="s">
        <v>20</v>
      </c>
      <c r="G1" s="21" t="s">
        <v>21</v>
      </c>
      <c r="H1" s="14"/>
      <c r="I1" s="5"/>
      <c r="J1" s="5"/>
      <c r="K1" s="5"/>
      <c r="L1" s="5"/>
      <c r="M1" s="5"/>
      <c r="N1" s="5"/>
      <c r="O1" s="5"/>
      <c r="P1" s="25"/>
      <c r="Q1" s="6"/>
      <c r="R1" s="6"/>
      <c r="S1" s="6"/>
    </row>
    <row r="2" spans="1:26" ht="15.75" customHeight="1">
      <c r="A2" s="27"/>
      <c r="B2" s="27"/>
      <c r="C2" s="159" t="s">
        <v>6</v>
      </c>
      <c r="D2" s="156"/>
      <c r="E2" s="157" t="s">
        <v>7</v>
      </c>
      <c r="F2" s="158"/>
      <c r="G2" s="155" t="s">
        <v>8</v>
      </c>
      <c r="H2" s="156"/>
      <c r="I2" s="160" t="s">
        <v>9</v>
      </c>
      <c r="J2" s="161"/>
      <c r="K2" s="160" t="s">
        <v>10</v>
      </c>
      <c r="L2" s="161"/>
      <c r="M2" s="160" t="s">
        <v>11</v>
      </c>
      <c r="N2" s="161"/>
      <c r="O2" s="160" t="s">
        <v>12</v>
      </c>
      <c r="P2" s="161"/>
      <c r="Q2" s="35" t="s">
        <v>31</v>
      </c>
      <c r="R2" s="35" t="s">
        <v>39</v>
      </c>
      <c r="S2" s="37" t="s">
        <v>40</v>
      </c>
    </row>
    <row r="3" spans="1:26" ht="15.75" customHeight="1">
      <c r="A3" s="27"/>
      <c r="B3" s="27"/>
      <c r="C3" s="159"/>
      <c r="D3" s="156"/>
      <c r="E3" s="157"/>
      <c r="F3" s="158"/>
      <c r="G3" s="155"/>
      <c r="H3" s="156"/>
      <c r="I3" s="159"/>
      <c r="J3" s="156"/>
      <c r="K3" s="159"/>
      <c r="L3" s="156"/>
      <c r="M3" s="159">
        <v>1</v>
      </c>
      <c r="N3" s="156"/>
      <c r="O3" s="159">
        <v>2</v>
      </c>
      <c r="P3" s="156"/>
      <c r="Q3" s="39">
        <f t="shared" ref="Q3:R3" si="0">SUM(Q5:Q85)</f>
        <v>25</v>
      </c>
      <c r="R3" s="39">
        <f t="shared" si="0"/>
        <v>0</v>
      </c>
      <c r="S3" s="35"/>
    </row>
    <row r="4" spans="1:26" ht="15.75" customHeight="1">
      <c r="A4" s="41"/>
      <c r="B4" s="41"/>
      <c r="C4" s="43" t="s">
        <v>52</v>
      </c>
      <c r="D4" s="44" t="s">
        <v>54</v>
      </c>
      <c r="E4" s="45" t="s">
        <v>52</v>
      </c>
      <c r="F4" s="46" t="s">
        <v>54</v>
      </c>
      <c r="G4" s="44" t="s">
        <v>52</v>
      </c>
      <c r="H4" s="47" t="s">
        <v>54</v>
      </c>
      <c r="I4" s="43" t="s">
        <v>52</v>
      </c>
      <c r="J4" s="47" t="s">
        <v>54</v>
      </c>
      <c r="K4" s="43" t="s">
        <v>52</v>
      </c>
      <c r="L4" s="47" t="s">
        <v>54</v>
      </c>
      <c r="M4" s="43" t="s">
        <v>52</v>
      </c>
      <c r="N4" s="47" t="s">
        <v>54</v>
      </c>
      <c r="O4" s="43" t="s">
        <v>52</v>
      </c>
      <c r="P4" s="48" t="s">
        <v>54</v>
      </c>
      <c r="Q4" s="49"/>
      <c r="R4" s="49"/>
      <c r="S4" s="50"/>
    </row>
    <row r="5" spans="1:26" ht="15.75" customHeight="1">
      <c r="A5" s="170"/>
      <c r="B5" s="171"/>
      <c r="C5" s="51"/>
      <c r="D5" s="52"/>
      <c r="E5" s="53"/>
      <c r="F5" s="54"/>
      <c r="G5" s="52"/>
      <c r="H5" s="56"/>
      <c r="I5" s="51"/>
      <c r="J5" s="56"/>
      <c r="K5" s="51"/>
      <c r="L5" s="56"/>
      <c r="M5" s="51"/>
      <c r="N5" s="56"/>
      <c r="O5" s="51"/>
      <c r="P5" s="57"/>
      <c r="Q5" s="58"/>
      <c r="R5" s="58"/>
      <c r="S5" s="59"/>
    </row>
    <row r="6" spans="1:26" ht="73.5" customHeight="1">
      <c r="A6" s="166"/>
      <c r="B6" s="172"/>
      <c r="C6" s="60"/>
      <c r="D6" s="28"/>
      <c r="E6" s="61"/>
      <c r="F6" s="62"/>
      <c r="G6" s="28"/>
      <c r="H6" s="64"/>
      <c r="I6" s="60"/>
      <c r="J6" s="64"/>
      <c r="K6" s="60"/>
      <c r="L6" s="64"/>
      <c r="M6" s="60" t="s">
        <v>56</v>
      </c>
      <c r="N6" s="64"/>
      <c r="O6" s="60"/>
      <c r="P6" s="65"/>
      <c r="Q6" s="18">
        <f>14-COUNTBLANK(C6:P6)</f>
        <v>1</v>
      </c>
      <c r="R6" s="18"/>
      <c r="S6" s="66"/>
    </row>
    <row r="7" spans="1:26" ht="15.75" customHeight="1">
      <c r="A7" s="168"/>
      <c r="B7" s="173"/>
      <c r="C7" s="67"/>
      <c r="D7" s="68"/>
      <c r="E7" s="69"/>
      <c r="F7" s="70"/>
      <c r="G7" s="68"/>
      <c r="H7" s="72"/>
      <c r="I7" s="67"/>
      <c r="J7" s="72"/>
      <c r="K7" s="67"/>
      <c r="L7" s="72"/>
      <c r="M7" s="67"/>
      <c r="N7" s="72"/>
      <c r="O7" s="67"/>
      <c r="P7" s="73"/>
      <c r="Q7" s="74"/>
      <c r="R7" s="74">
        <f>COUNTIF(C7:P7,"média")</f>
        <v>0</v>
      </c>
      <c r="S7" s="75"/>
    </row>
    <row r="8" spans="1:26" ht="15.75" customHeight="1">
      <c r="A8" s="174" t="e">
        <f ca="1">image("https://i.imgur.com/2kL71zb.png",3)</f>
        <v>#NAME?</v>
      </c>
      <c r="B8" s="165"/>
      <c r="C8" s="51"/>
      <c r="D8" s="52"/>
      <c r="E8" s="53"/>
      <c r="F8" s="54"/>
      <c r="G8" s="52"/>
      <c r="H8" s="56"/>
      <c r="I8" s="51"/>
      <c r="J8" s="56"/>
      <c r="K8" s="51"/>
      <c r="L8" s="56"/>
      <c r="M8" s="51"/>
      <c r="N8" s="56"/>
      <c r="O8" s="51"/>
      <c r="P8" s="57"/>
      <c r="Q8" s="76"/>
      <c r="R8" s="76"/>
      <c r="S8" s="77"/>
    </row>
    <row r="9" spans="1:26" ht="73.5" customHeight="1">
      <c r="A9" s="166"/>
      <c r="B9" s="167"/>
      <c r="C9" s="60"/>
      <c r="E9" s="61"/>
      <c r="F9" s="62"/>
      <c r="G9" s="28"/>
      <c r="H9" s="64"/>
      <c r="I9" s="60"/>
      <c r="J9" s="64"/>
      <c r="K9" s="60"/>
      <c r="L9" s="64"/>
      <c r="M9" s="60"/>
      <c r="N9" s="64"/>
      <c r="O9" s="60"/>
      <c r="P9" s="65"/>
      <c r="Q9" s="18">
        <f>14-COUNTBLANK(C9:P9)</f>
        <v>0</v>
      </c>
      <c r="R9" s="18"/>
      <c r="S9" s="66"/>
    </row>
    <row r="10" spans="1:26" ht="15.75" customHeight="1">
      <c r="A10" s="166"/>
      <c r="B10" s="167"/>
      <c r="C10" s="67"/>
      <c r="D10" s="68"/>
      <c r="E10" s="69"/>
      <c r="F10" s="70"/>
      <c r="G10" s="68"/>
      <c r="H10" s="72"/>
      <c r="I10" s="67"/>
      <c r="J10" s="72"/>
      <c r="K10" s="67"/>
      <c r="L10" s="72"/>
      <c r="M10" s="67"/>
      <c r="N10" s="72"/>
      <c r="O10" s="67"/>
      <c r="P10" s="73"/>
      <c r="Q10" s="74"/>
      <c r="R10" s="74">
        <f>COUNTIF(C10:P10,"média")</f>
        <v>0</v>
      </c>
      <c r="S10" s="75"/>
    </row>
    <row r="11" spans="1:26" ht="15.75" customHeight="1">
      <c r="A11" s="187" t="e">
        <f ca="1">image("https://i.imgur.com/u5ydQ35.png",3)</f>
        <v>#NAME?</v>
      </c>
      <c r="B11" s="183"/>
      <c r="C11" s="52"/>
      <c r="D11" s="52"/>
      <c r="E11" s="53"/>
      <c r="F11" s="54"/>
      <c r="G11" s="52"/>
      <c r="H11" s="56"/>
      <c r="I11" s="51"/>
      <c r="J11" s="56"/>
      <c r="K11" s="51"/>
      <c r="L11" s="56"/>
      <c r="M11" s="51"/>
      <c r="N11" s="56"/>
      <c r="O11" s="51"/>
      <c r="P11" s="57"/>
      <c r="Q11" s="76"/>
      <c r="R11" s="76"/>
      <c r="S11" s="77"/>
    </row>
    <row r="12" spans="1:26" ht="73.5" customHeight="1">
      <c r="A12" s="188"/>
      <c r="B12" s="184"/>
      <c r="D12" s="28"/>
      <c r="E12" s="61"/>
      <c r="F12" s="62"/>
      <c r="G12" s="28"/>
      <c r="H12" s="64"/>
      <c r="I12" s="60"/>
      <c r="J12" s="64"/>
      <c r="K12" s="60"/>
      <c r="L12" s="64"/>
      <c r="M12" s="60"/>
      <c r="N12" s="64"/>
      <c r="O12" s="60"/>
      <c r="P12" s="65"/>
      <c r="Q12" s="18">
        <f>14-COUNTBLANK(C12:P12)</f>
        <v>0</v>
      </c>
      <c r="R12" s="18"/>
      <c r="S12" s="66"/>
    </row>
    <row r="13" spans="1:26" ht="15.75" customHeight="1">
      <c r="A13" s="189"/>
      <c r="B13" s="186"/>
      <c r="C13" s="68"/>
      <c r="D13" s="68"/>
      <c r="E13" s="69"/>
      <c r="F13" s="70"/>
      <c r="G13" s="68"/>
      <c r="H13" s="72"/>
      <c r="I13" s="67"/>
      <c r="J13" s="72"/>
      <c r="K13" s="67"/>
      <c r="L13" s="72"/>
      <c r="M13" s="67"/>
      <c r="N13" s="72"/>
      <c r="O13" s="67"/>
      <c r="P13" s="73"/>
      <c r="Q13" s="74"/>
      <c r="R13" s="74">
        <f>COUNTIF(C13:P13,"média")</f>
        <v>0</v>
      </c>
      <c r="S13" s="75"/>
    </row>
    <row r="14" spans="1:26" ht="15.75" customHeight="1">
      <c r="A14" s="174"/>
      <c r="B14" s="165"/>
      <c r="C14" s="51"/>
      <c r="D14" s="52"/>
      <c r="E14" s="53"/>
      <c r="F14" s="54"/>
      <c r="G14" s="52"/>
      <c r="H14" s="56"/>
      <c r="I14" s="51"/>
      <c r="J14" s="56"/>
      <c r="K14" s="51"/>
      <c r="L14" s="56"/>
      <c r="M14" s="51"/>
      <c r="N14" s="56"/>
      <c r="O14" s="51"/>
      <c r="P14" s="57"/>
      <c r="Q14" s="76"/>
      <c r="R14" s="76"/>
      <c r="S14" s="77"/>
      <c r="T14" s="84"/>
      <c r="U14" s="84"/>
      <c r="V14" s="84"/>
      <c r="W14" s="84"/>
      <c r="X14" s="84"/>
      <c r="Y14" s="84"/>
      <c r="Z14" s="84"/>
    </row>
    <row r="15" spans="1:26" ht="72.75" customHeight="1">
      <c r="A15" s="166"/>
      <c r="B15" s="167"/>
      <c r="C15" s="60"/>
      <c r="D15" s="28"/>
      <c r="E15" s="61"/>
      <c r="F15" s="62"/>
      <c r="G15" s="28"/>
      <c r="H15" s="64"/>
      <c r="I15" s="60"/>
      <c r="J15" s="64"/>
      <c r="K15" s="60"/>
      <c r="L15" s="64"/>
      <c r="M15" s="86"/>
      <c r="N15" s="66"/>
      <c r="O15" s="60"/>
      <c r="P15" s="65"/>
      <c r="Q15" s="18">
        <f>14-COUNTBLANK(C15:P15)</f>
        <v>0</v>
      </c>
      <c r="R15" s="18"/>
      <c r="S15" s="66"/>
      <c r="T15" s="84"/>
      <c r="U15" s="84"/>
      <c r="V15" s="84"/>
      <c r="W15" s="84"/>
      <c r="X15" s="84"/>
      <c r="Y15" s="84"/>
      <c r="Z15" s="84"/>
    </row>
    <row r="16" spans="1:26" ht="15.75" customHeight="1">
      <c r="A16" s="168"/>
      <c r="B16" s="169"/>
      <c r="C16" s="67"/>
      <c r="D16" s="68"/>
      <c r="E16" s="69"/>
      <c r="F16" s="70"/>
      <c r="G16" s="68"/>
      <c r="H16" s="72"/>
      <c r="I16" s="67"/>
      <c r="J16" s="72"/>
      <c r="K16" s="67"/>
      <c r="L16" s="72"/>
      <c r="M16" s="67"/>
      <c r="N16" s="72"/>
      <c r="O16" s="67"/>
      <c r="P16" s="73"/>
      <c r="Q16" s="74"/>
      <c r="R16" s="74">
        <f>COUNTIF(C16:P16,"média")</f>
        <v>0</v>
      </c>
      <c r="S16" s="75"/>
      <c r="T16" s="84"/>
      <c r="U16" s="84"/>
      <c r="V16" s="84"/>
      <c r="W16" s="84"/>
      <c r="X16" s="84"/>
      <c r="Y16" s="84"/>
      <c r="Z16" s="84"/>
    </row>
    <row r="17" spans="1:26" ht="15.75" customHeight="1">
      <c r="A17" s="164"/>
      <c r="B17" s="165"/>
      <c r="C17" s="51"/>
      <c r="D17" s="52"/>
      <c r="E17" s="53"/>
      <c r="F17" s="54"/>
      <c r="G17" s="52"/>
      <c r="H17" s="56"/>
      <c r="I17" s="51"/>
      <c r="J17" s="56"/>
      <c r="K17" s="51"/>
      <c r="L17" s="56"/>
      <c r="M17" s="51"/>
      <c r="N17" s="56"/>
      <c r="O17" s="51"/>
      <c r="P17" s="57"/>
      <c r="Q17" s="76"/>
      <c r="R17" s="76"/>
      <c r="S17" s="77"/>
      <c r="T17" s="84"/>
      <c r="U17" s="84"/>
      <c r="V17" s="84"/>
      <c r="W17" s="84"/>
      <c r="X17" s="84"/>
      <c r="Y17" s="84"/>
      <c r="Z17" s="84"/>
    </row>
    <row r="18" spans="1:26" ht="72" customHeight="1">
      <c r="A18" s="166"/>
      <c r="B18" s="167"/>
      <c r="C18" s="60"/>
      <c r="D18" s="28"/>
      <c r="E18" s="61"/>
      <c r="F18" s="62"/>
      <c r="G18" s="86" t="s">
        <v>57</v>
      </c>
      <c r="H18" s="64"/>
      <c r="I18" s="60"/>
      <c r="J18" s="64"/>
      <c r="K18" s="86" t="s">
        <v>57</v>
      </c>
      <c r="L18" s="64"/>
      <c r="M18" s="86"/>
      <c r="N18" s="66"/>
      <c r="O18" s="60"/>
      <c r="P18" s="65"/>
      <c r="Q18" s="18">
        <f>14-COUNTBLANK(C18:P18)</f>
        <v>2</v>
      </c>
      <c r="R18" s="18"/>
      <c r="S18" s="66"/>
      <c r="T18" s="84"/>
      <c r="U18" s="84"/>
      <c r="V18" s="84"/>
      <c r="W18" s="84"/>
      <c r="X18" s="84"/>
      <c r="Y18" s="84"/>
      <c r="Z18" s="84"/>
    </row>
    <row r="19" spans="1:26" ht="15.75" customHeight="1">
      <c r="A19" s="168"/>
      <c r="B19" s="169"/>
      <c r="C19" s="67"/>
      <c r="D19" s="68"/>
      <c r="E19" s="69"/>
      <c r="F19" s="70"/>
      <c r="G19" s="68"/>
      <c r="H19" s="72"/>
      <c r="I19" s="67"/>
      <c r="J19" s="72"/>
      <c r="K19" s="67"/>
      <c r="L19" s="72"/>
      <c r="M19" s="67"/>
      <c r="N19" s="72"/>
      <c r="O19" s="67"/>
      <c r="P19" s="73"/>
      <c r="Q19" s="74"/>
      <c r="R19" s="74">
        <f>COUNTIF(C19:P19,"média")</f>
        <v>0</v>
      </c>
      <c r="S19" s="75"/>
      <c r="T19" s="84"/>
      <c r="U19" s="84"/>
      <c r="V19" s="84"/>
      <c r="W19" s="84"/>
      <c r="X19" s="84"/>
      <c r="Y19" s="84"/>
      <c r="Z19" s="84"/>
    </row>
    <row r="20" spans="1:26" ht="15.75" customHeight="1">
      <c r="A20" s="27"/>
      <c r="B20" s="27"/>
      <c r="C20" s="159" t="s">
        <v>6</v>
      </c>
      <c r="D20" s="156"/>
      <c r="E20" s="157" t="s">
        <v>7</v>
      </c>
      <c r="F20" s="158"/>
      <c r="G20" s="155" t="s">
        <v>8</v>
      </c>
      <c r="H20" s="156"/>
      <c r="I20" s="159" t="s">
        <v>9</v>
      </c>
      <c r="J20" s="156"/>
      <c r="K20" s="159" t="s">
        <v>10</v>
      </c>
      <c r="L20" s="156"/>
      <c r="M20" s="159" t="s">
        <v>11</v>
      </c>
      <c r="N20" s="156"/>
      <c r="O20" s="159" t="s">
        <v>12</v>
      </c>
      <c r="P20" s="156"/>
      <c r="Q20" s="35" t="s">
        <v>31</v>
      </c>
      <c r="R20" s="35" t="s">
        <v>39</v>
      </c>
      <c r="S20" s="37" t="s">
        <v>40</v>
      </c>
    </row>
    <row r="21" spans="1:26" ht="15.75" customHeight="1">
      <c r="A21" s="27"/>
      <c r="B21" s="27"/>
      <c r="C21" s="159">
        <v>3</v>
      </c>
      <c r="D21" s="156"/>
      <c r="E21" s="157">
        <v>4</v>
      </c>
      <c r="F21" s="158"/>
      <c r="G21" s="155">
        <v>5</v>
      </c>
      <c r="H21" s="156"/>
      <c r="I21" s="159">
        <v>6</v>
      </c>
      <c r="J21" s="156"/>
      <c r="K21" s="159">
        <v>7</v>
      </c>
      <c r="L21" s="156"/>
      <c r="M21" s="159">
        <v>8</v>
      </c>
      <c r="N21" s="156"/>
      <c r="O21" s="159">
        <v>9</v>
      </c>
      <c r="P21" s="156"/>
      <c r="Q21" s="162"/>
      <c r="R21" s="163"/>
      <c r="S21" s="35"/>
    </row>
    <row r="22" spans="1:26" ht="15.75" customHeight="1">
      <c r="A22" s="41"/>
      <c r="B22" s="41"/>
      <c r="C22" s="43" t="s">
        <v>52</v>
      </c>
      <c r="D22" s="44" t="s">
        <v>54</v>
      </c>
      <c r="E22" s="45" t="s">
        <v>52</v>
      </c>
      <c r="F22" s="46" t="s">
        <v>54</v>
      </c>
      <c r="G22" s="44" t="s">
        <v>52</v>
      </c>
      <c r="H22" s="47" t="s">
        <v>54</v>
      </c>
      <c r="I22" s="43" t="s">
        <v>52</v>
      </c>
      <c r="J22" s="47" t="s">
        <v>54</v>
      </c>
      <c r="K22" s="43" t="s">
        <v>52</v>
      </c>
      <c r="L22" s="47" t="s">
        <v>54</v>
      </c>
      <c r="M22" s="43" t="s">
        <v>52</v>
      </c>
      <c r="N22" s="47" t="s">
        <v>54</v>
      </c>
      <c r="O22" s="43" t="s">
        <v>52</v>
      </c>
      <c r="P22" s="48" t="s">
        <v>54</v>
      </c>
      <c r="Q22" s="49"/>
      <c r="R22" s="49"/>
      <c r="S22" s="50"/>
    </row>
    <row r="23" spans="1:26" ht="15.75" customHeight="1">
      <c r="A23" s="170" t="e">
        <f ca="1">image("https://i.imgur.com/RYMHhqj.png",3)</f>
        <v>#NAME?</v>
      </c>
      <c r="B23" s="171"/>
      <c r="C23" s="92" t="s">
        <v>18</v>
      </c>
      <c r="D23" s="94"/>
      <c r="E23" s="96"/>
      <c r="F23" s="98"/>
      <c r="G23" s="94"/>
      <c r="H23" s="100" t="s">
        <v>21</v>
      </c>
      <c r="I23" s="101" t="s">
        <v>20</v>
      </c>
      <c r="J23" s="94"/>
      <c r="K23" s="92" t="s">
        <v>18</v>
      </c>
      <c r="L23" s="100" t="s">
        <v>21</v>
      </c>
      <c r="M23" s="102" t="s">
        <v>16</v>
      </c>
      <c r="N23" s="105"/>
      <c r="O23" s="51"/>
      <c r="P23" s="57"/>
      <c r="Q23" s="58"/>
      <c r="R23" s="58"/>
      <c r="S23" s="59"/>
    </row>
    <row r="24" spans="1:26" ht="73.5" customHeight="1">
      <c r="A24" s="166"/>
      <c r="B24" s="172"/>
      <c r="C24" s="106" t="s">
        <v>60</v>
      </c>
      <c r="D24" s="28"/>
      <c r="E24" s="61"/>
      <c r="F24" s="62"/>
      <c r="G24" s="28"/>
      <c r="H24" s="107" t="s">
        <v>61</v>
      </c>
      <c r="I24" s="108" t="s">
        <v>62</v>
      </c>
      <c r="J24" s="64"/>
      <c r="K24" s="109" t="s">
        <v>63</v>
      </c>
      <c r="L24" s="107" t="s">
        <v>64</v>
      </c>
      <c r="M24" s="110"/>
      <c r="N24" s="64"/>
      <c r="O24" s="60"/>
      <c r="P24" s="65"/>
      <c r="Q24" s="18">
        <f>14-COUNTBLANK(C24:P24)</f>
        <v>5</v>
      </c>
      <c r="R24" s="18"/>
      <c r="S24" s="66"/>
    </row>
    <row r="25" spans="1:26" ht="15.75" customHeight="1">
      <c r="A25" s="168"/>
      <c r="B25" s="173"/>
      <c r="C25" s="111"/>
      <c r="D25" s="113"/>
      <c r="E25" s="114"/>
      <c r="F25" s="115"/>
      <c r="G25" s="113"/>
      <c r="H25" s="116"/>
      <c r="I25" s="111"/>
      <c r="J25" s="116"/>
      <c r="K25" s="111"/>
      <c r="L25" s="116"/>
      <c r="M25" s="111"/>
      <c r="N25" s="116"/>
      <c r="O25" s="67"/>
      <c r="P25" s="73"/>
      <c r="Q25" s="74"/>
      <c r="R25" s="74">
        <f>COUNTIF(C25:P25,"média")</f>
        <v>0</v>
      </c>
      <c r="S25" s="75"/>
    </row>
    <row r="26" spans="1:26" ht="15.75" customHeight="1">
      <c r="A26" s="174" t="e">
        <f ca="1">image("https://i.imgur.com/2kL71zb.png",3)</f>
        <v>#NAME?</v>
      </c>
      <c r="B26" s="165"/>
      <c r="C26" s="117"/>
      <c r="D26" s="101" t="s">
        <v>20</v>
      </c>
      <c r="E26" s="96"/>
      <c r="F26" s="98"/>
      <c r="G26" s="92" t="s">
        <v>18</v>
      </c>
      <c r="H26" s="105"/>
      <c r="I26" s="101" t="s">
        <v>20</v>
      </c>
      <c r="J26" s="105"/>
      <c r="K26" s="117"/>
      <c r="L26" s="105"/>
      <c r="M26" s="100" t="s">
        <v>21</v>
      </c>
      <c r="N26" s="105"/>
      <c r="O26" s="51"/>
      <c r="P26" s="57"/>
      <c r="Q26" s="76"/>
      <c r="R26" s="76"/>
      <c r="S26" s="77"/>
    </row>
    <row r="27" spans="1:26" ht="73.5" customHeight="1">
      <c r="A27" s="166"/>
      <c r="B27" s="167"/>
      <c r="C27" s="60"/>
      <c r="D27" s="118" t="s">
        <v>65</v>
      </c>
      <c r="E27" s="61"/>
      <c r="F27" s="62"/>
      <c r="G27" s="119"/>
      <c r="H27" s="64"/>
      <c r="I27" s="120"/>
      <c r="J27" s="64"/>
      <c r="K27" s="60"/>
      <c r="L27" s="64"/>
      <c r="M27" s="121"/>
      <c r="N27" s="64"/>
      <c r="O27" s="60"/>
      <c r="P27" s="65"/>
      <c r="Q27" s="18">
        <f>14-COUNTBLANK(C27:P27)</f>
        <v>1</v>
      </c>
      <c r="R27" s="18"/>
      <c r="S27" s="66"/>
    </row>
    <row r="28" spans="1:26" ht="15.75" customHeight="1">
      <c r="A28" s="168"/>
      <c r="B28" s="169"/>
      <c r="C28" s="111"/>
      <c r="D28" s="113"/>
      <c r="E28" s="114"/>
      <c r="F28" s="115"/>
      <c r="G28" s="113"/>
      <c r="H28" s="116"/>
      <c r="I28" s="111"/>
      <c r="J28" s="116"/>
      <c r="K28" s="111"/>
      <c r="L28" s="116"/>
      <c r="M28" s="111"/>
      <c r="N28" s="116"/>
      <c r="O28" s="67"/>
      <c r="P28" s="73"/>
      <c r="Q28" s="74"/>
      <c r="R28" s="74">
        <f>COUNTIF(C28:P28,"média")</f>
        <v>0</v>
      </c>
      <c r="S28" s="75"/>
    </row>
    <row r="29" spans="1:26" ht="15.75" customHeight="1">
      <c r="A29" s="164" t="e">
        <f ca="1">image("https://i.imgur.com/u5ydQ35.png",3)</f>
        <v>#NAME?</v>
      </c>
      <c r="B29" s="165"/>
      <c r="C29" s="122"/>
      <c r="D29" s="123"/>
      <c r="E29" s="100" t="s">
        <v>21</v>
      </c>
      <c r="F29" s="54"/>
      <c r="G29" s="92" t="s">
        <v>18</v>
      </c>
      <c r="H29" s="56"/>
      <c r="I29" s="51"/>
      <c r="J29" s="102" t="s">
        <v>16</v>
      </c>
      <c r="K29" s="124"/>
      <c r="L29" s="125"/>
      <c r="M29" s="124"/>
      <c r="N29" s="125"/>
      <c r="O29" s="51"/>
      <c r="P29" s="57"/>
      <c r="Q29" s="76"/>
      <c r="R29" s="76"/>
      <c r="S29" s="77"/>
    </row>
    <row r="30" spans="1:26" ht="73.5" customHeight="1">
      <c r="A30" s="166"/>
      <c r="B30" s="167"/>
      <c r="C30" s="60"/>
      <c r="D30" s="28"/>
      <c r="E30" s="126"/>
      <c r="F30" s="62"/>
      <c r="G30" s="119"/>
      <c r="H30" s="64"/>
      <c r="I30" s="60"/>
      <c r="J30" s="127"/>
      <c r="K30" s="60"/>
      <c r="L30" s="64"/>
      <c r="M30" s="60"/>
      <c r="N30" s="64"/>
      <c r="O30" s="60"/>
      <c r="P30" s="65"/>
      <c r="Q30" s="18">
        <f>14-COUNTBLANK(C30:P30)</f>
        <v>0</v>
      </c>
      <c r="R30" s="18"/>
      <c r="S30" s="66"/>
    </row>
    <row r="31" spans="1:26" ht="15.75" customHeight="1">
      <c r="A31" s="168"/>
      <c r="B31" s="169"/>
      <c r="C31" s="67"/>
      <c r="D31" s="68"/>
      <c r="E31" s="69"/>
      <c r="F31" s="70"/>
      <c r="G31" s="68"/>
      <c r="H31" s="72"/>
      <c r="I31" s="67"/>
      <c r="J31" s="72"/>
      <c r="K31" s="67"/>
      <c r="L31" s="72"/>
      <c r="M31" s="67"/>
      <c r="N31" s="72"/>
      <c r="O31" s="67"/>
      <c r="P31" s="73"/>
      <c r="Q31" s="74"/>
      <c r="R31" s="74">
        <f>COUNTIF(C31:P31,"média")</f>
        <v>0</v>
      </c>
      <c r="S31" s="75"/>
    </row>
    <row r="32" spans="1:26" ht="15.75" customHeight="1">
      <c r="A32" s="174"/>
      <c r="B32" s="165"/>
      <c r="C32" s="51"/>
      <c r="D32" s="52"/>
      <c r="E32" s="53"/>
      <c r="F32" s="54"/>
      <c r="G32" s="52"/>
      <c r="H32" s="56"/>
      <c r="I32" s="51"/>
      <c r="J32" s="56"/>
      <c r="K32" s="51"/>
      <c r="L32" s="56"/>
      <c r="M32" s="51"/>
      <c r="N32" s="56"/>
      <c r="O32" s="51"/>
      <c r="P32" s="57"/>
      <c r="Q32" s="76"/>
      <c r="R32" s="76"/>
      <c r="S32" s="77"/>
      <c r="T32" s="84"/>
      <c r="U32" s="84"/>
      <c r="V32" s="84"/>
      <c r="W32" s="84"/>
      <c r="X32" s="84"/>
      <c r="Y32" s="84"/>
      <c r="Z32" s="84"/>
    </row>
    <row r="33" spans="1:26" ht="72.75" customHeight="1">
      <c r="A33" s="166"/>
      <c r="B33" s="167"/>
      <c r="C33" s="60"/>
      <c r="D33" s="28"/>
      <c r="E33" s="61"/>
      <c r="F33" s="62"/>
      <c r="G33" s="28"/>
      <c r="H33" s="64"/>
      <c r="I33" s="60"/>
      <c r="J33" s="64"/>
      <c r="K33" s="60"/>
      <c r="L33" s="64"/>
      <c r="M33" s="60"/>
      <c r="N33" s="66"/>
      <c r="O33" s="60"/>
      <c r="P33" s="65"/>
      <c r="Q33" s="18">
        <f>14-COUNTBLANK(C33:P33)</f>
        <v>0</v>
      </c>
      <c r="R33" s="18"/>
      <c r="S33" s="66"/>
      <c r="T33" s="84"/>
      <c r="U33" s="84"/>
      <c r="V33" s="84"/>
      <c r="W33" s="84"/>
      <c r="X33" s="84"/>
      <c r="Y33" s="84"/>
      <c r="Z33" s="84"/>
    </row>
    <row r="34" spans="1:26" ht="15.75" customHeight="1">
      <c r="A34" s="168"/>
      <c r="B34" s="169"/>
      <c r="C34" s="67"/>
      <c r="D34" s="68"/>
      <c r="E34" s="69"/>
      <c r="F34" s="70"/>
      <c r="G34" s="68"/>
      <c r="H34" s="72"/>
      <c r="I34" s="67"/>
      <c r="J34" s="72"/>
      <c r="K34" s="67"/>
      <c r="L34" s="72"/>
      <c r="M34" s="67"/>
      <c r="N34" s="72"/>
      <c r="O34" s="67"/>
      <c r="P34" s="73"/>
      <c r="Q34" s="74"/>
      <c r="R34" s="74">
        <f>COUNTIF(C34:P34,"média")</f>
        <v>0</v>
      </c>
      <c r="S34" s="75"/>
      <c r="T34" s="84"/>
      <c r="U34" s="84"/>
      <c r="V34" s="84"/>
      <c r="W34" s="84"/>
      <c r="X34" s="84"/>
      <c r="Y34" s="84"/>
      <c r="Z34" s="84"/>
    </row>
    <row r="35" spans="1:26" ht="15.75" customHeight="1">
      <c r="A35" s="164"/>
      <c r="B35" s="165"/>
      <c r="C35" s="51"/>
      <c r="D35" s="52"/>
      <c r="E35" s="53"/>
      <c r="F35" s="54"/>
      <c r="G35" s="52"/>
      <c r="H35" s="56"/>
      <c r="I35" s="51"/>
      <c r="J35" s="56"/>
      <c r="K35" s="51"/>
      <c r="L35" s="56"/>
      <c r="M35" s="51"/>
      <c r="N35" s="56"/>
      <c r="O35" s="51"/>
      <c r="P35" s="57"/>
      <c r="Q35" s="76"/>
      <c r="R35" s="76"/>
      <c r="S35" s="77"/>
      <c r="T35" s="84"/>
      <c r="U35" s="84"/>
      <c r="V35" s="84"/>
      <c r="W35" s="84"/>
      <c r="X35" s="84"/>
      <c r="Y35" s="84"/>
      <c r="Z35" s="84"/>
    </row>
    <row r="36" spans="1:26" ht="72.75" customHeight="1">
      <c r="A36" s="166"/>
      <c r="B36" s="167"/>
      <c r="C36" s="60"/>
      <c r="D36" s="28"/>
      <c r="E36" s="61"/>
      <c r="F36" s="62"/>
      <c r="G36" s="86" t="s">
        <v>57</v>
      </c>
      <c r="H36" s="64"/>
      <c r="I36" s="60"/>
      <c r="J36" s="64"/>
      <c r="K36" s="86" t="s">
        <v>57</v>
      </c>
      <c r="L36" s="64"/>
      <c r="M36" s="86"/>
      <c r="N36" s="66"/>
      <c r="O36" s="60"/>
      <c r="P36" s="65"/>
      <c r="Q36" s="18">
        <f>14-COUNTBLANK(C36:P36)</f>
        <v>2</v>
      </c>
      <c r="R36" s="18"/>
      <c r="S36" s="66"/>
      <c r="T36" s="84"/>
      <c r="U36" s="84"/>
      <c r="V36" s="84"/>
      <c r="W36" s="84"/>
      <c r="X36" s="84"/>
      <c r="Y36" s="84"/>
      <c r="Z36" s="84"/>
    </row>
    <row r="37" spans="1:26" ht="15.75" customHeight="1">
      <c r="A37" s="168"/>
      <c r="B37" s="169"/>
      <c r="C37" s="67"/>
      <c r="D37" s="68"/>
      <c r="E37" s="69"/>
      <c r="F37" s="70"/>
      <c r="G37" s="68"/>
      <c r="H37" s="72"/>
      <c r="I37" s="67"/>
      <c r="J37" s="72"/>
      <c r="K37" s="67"/>
      <c r="L37" s="72"/>
      <c r="M37" s="67"/>
      <c r="N37" s="72"/>
      <c r="O37" s="67"/>
      <c r="P37" s="73"/>
      <c r="Q37" s="74"/>
      <c r="R37" s="74">
        <f>COUNTIF(C37:P37,"média")</f>
        <v>0</v>
      </c>
      <c r="S37" s="75"/>
      <c r="T37" s="84"/>
      <c r="U37" s="84"/>
      <c r="V37" s="84"/>
      <c r="W37" s="84"/>
      <c r="X37" s="84"/>
      <c r="Y37" s="84"/>
      <c r="Z37" s="84"/>
    </row>
    <row r="38" spans="1:26" ht="15.75" customHeight="1">
      <c r="A38" s="27"/>
      <c r="B38" s="27"/>
      <c r="C38" s="159" t="s">
        <v>6</v>
      </c>
      <c r="D38" s="156"/>
      <c r="E38" s="157" t="s">
        <v>7</v>
      </c>
      <c r="F38" s="158"/>
      <c r="G38" s="155" t="s">
        <v>8</v>
      </c>
      <c r="H38" s="156"/>
      <c r="I38" s="159" t="s">
        <v>9</v>
      </c>
      <c r="J38" s="156"/>
      <c r="K38" s="159" t="s">
        <v>10</v>
      </c>
      <c r="L38" s="156"/>
      <c r="M38" s="159" t="s">
        <v>11</v>
      </c>
      <c r="N38" s="156"/>
      <c r="O38" s="159" t="s">
        <v>12</v>
      </c>
      <c r="P38" s="156"/>
      <c r="Q38" s="35" t="s">
        <v>31</v>
      </c>
      <c r="R38" s="35" t="s">
        <v>39</v>
      </c>
      <c r="S38" s="37" t="s">
        <v>40</v>
      </c>
    </row>
    <row r="39" spans="1:26" ht="15.75" customHeight="1">
      <c r="A39" s="27"/>
      <c r="B39" s="27"/>
      <c r="C39" s="159">
        <v>10</v>
      </c>
      <c r="D39" s="156"/>
      <c r="E39" s="157">
        <v>11</v>
      </c>
      <c r="F39" s="158"/>
      <c r="G39" s="155">
        <v>12</v>
      </c>
      <c r="H39" s="156"/>
      <c r="I39" s="159">
        <v>13</v>
      </c>
      <c r="J39" s="156"/>
      <c r="K39" s="159">
        <v>14</v>
      </c>
      <c r="L39" s="156"/>
      <c r="M39" s="159">
        <v>15</v>
      </c>
      <c r="N39" s="156"/>
      <c r="O39" s="159">
        <v>16</v>
      </c>
      <c r="P39" s="156"/>
      <c r="Q39" s="39"/>
      <c r="R39" s="39"/>
      <c r="S39" s="35"/>
    </row>
    <row r="40" spans="1:26" ht="15.75" customHeight="1">
      <c r="A40" s="41"/>
      <c r="B40" s="41"/>
      <c r="C40" s="43" t="s">
        <v>52</v>
      </c>
      <c r="D40" s="44" t="s">
        <v>54</v>
      </c>
      <c r="E40" s="45" t="s">
        <v>52</v>
      </c>
      <c r="F40" s="46" t="s">
        <v>54</v>
      </c>
      <c r="G40" s="44" t="s">
        <v>52</v>
      </c>
      <c r="H40" s="47" t="s">
        <v>54</v>
      </c>
      <c r="I40" s="43" t="s">
        <v>52</v>
      </c>
      <c r="J40" s="47" t="s">
        <v>54</v>
      </c>
      <c r="K40" s="43" t="s">
        <v>52</v>
      </c>
      <c r="L40" s="47" t="s">
        <v>54</v>
      </c>
      <c r="M40" s="43" t="s">
        <v>52</v>
      </c>
      <c r="N40" s="47" t="s">
        <v>54</v>
      </c>
      <c r="O40" s="43" t="s">
        <v>52</v>
      </c>
      <c r="P40" s="48" t="s">
        <v>54</v>
      </c>
      <c r="Q40" s="49"/>
      <c r="R40" s="49"/>
      <c r="S40" s="50"/>
    </row>
    <row r="41" spans="1:26" ht="15.75" customHeight="1">
      <c r="A41" s="170" t="e">
        <f ca="1">image("https://i.imgur.com/RYMHhqj.png",3)</f>
        <v>#NAME?</v>
      </c>
      <c r="B41" s="171"/>
      <c r="C41" s="51"/>
      <c r="D41" s="52"/>
      <c r="E41" s="101" t="s">
        <v>20</v>
      </c>
      <c r="F41" s="54"/>
      <c r="G41" s="92" t="s">
        <v>18</v>
      </c>
      <c r="H41" s="100" t="s">
        <v>21</v>
      </c>
      <c r="I41" s="102" t="s">
        <v>16</v>
      </c>
      <c r="J41" s="56"/>
      <c r="K41" s="100" t="s">
        <v>21</v>
      </c>
      <c r="L41" s="92" t="s">
        <v>18</v>
      </c>
      <c r="M41" s="51"/>
      <c r="N41" s="56"/>
      <c r="O41" s="51"/>
      <c r="P41" s="57"/>
      <c r="Q41" s="58"/>
      <c r="R41" s="58"/>
      <c r="S41" s="59"/>
    </row>
    <row r="42" spans="1:26" ht="73.5" customHeight="1">
      <c r="A42" s="166"/>
      <c r="B42" s="172"/>
      <c r="C42" s="60"/>
      <c r="E42" s="139"/>
      <c r="F42" s="62"/>
      <c r="G42" s="119"/>
      <c r="H42" s="107" t="s">
        <v>66</v>
      </c>
      <c r="I42" s="141"/>
      <c r="J42" s="64"/>
      <c r="K42" s="107" t="s">
        <v>67</v>
      </c>
      <c r="L42" s="142"/>
      <c r="M42" s="60" t="s">
        <v>68</v>
      </c>
      <c r="N42" s="64"/>
      <c r="O42" s="60" t="s">
        <v>69</v>
      </c>
      <c r="P42" s="65"/>
      <c r="Q42" s="18">
        <f>14-COUNTBLANK(C42:P42)</f>
        <v>4</v>
      </c>
      <c r="R42" s="18"/>
      <c r="S42" s="66"/>
    </row>
    <row r="43" spans="1:26" ht="15.75" customHeight="1">
      <c r="A43" s="168"/>
      <c r="B43" s="173"/>
      <c r="C43" s="67"/>
      <c r="D43" s="68"/>
      <c r="E43" s="69"/>
      <c r="F43" s="70"/>
      <c r="G43" s="68"/>
      <c r="H43" s="72"/>
      <c r="I43" s="67"/>
      <c r="J43" s="72"/>
      <c r="K43" s="67"/>
      <c r="L43" s="72"/>
      <c r="M43" s="67"/>
      <c r="N43" s="72"/>
      <c r="O43" s="67"/>
      <c r="P43" s="73"/>
      <c r="Q43" s="74"/>
      <c r="R43" s="74">
        <f>COUNTIF(C43:P43,"média")</f>
        <v>0</v>
      </c>
      <c r="S43" s="75"/>
    </row>
    <row r="44" spans="1:26" ht="15.75" customHeight="1">
      <c r="A44" s="174" t="e">
        <f ca="1">image("https://i.imgur.com/2kL71zb.png",3)</f>
        <v>#NAME?</v>
      </c>
      <c r="B44" s="165"/>
      <c r="C44" s="51"/>
      <c r="D44" s="52"/>
      <c r="E44" s="53"/>
      <c r="F44" s="101" t="s">
        <v>20</v>
      </c>
      <c r="G44" s="52"/>
      <c r="H44" s="100" t="s">
        <v>21</v>
      </c>
      <c r="I44" s="51"/>
      <c r="J44" s="56"/>
      <c r="K44" s="101" t="s">
        <v>20</v>
      </c>
      <c r="L44" s="56"/>
      <c r="M44" s="51"/>
      <c r="N44" s="56"/>
      <c r="O44" s="51"/>
      <c r="P44" s="57"/>
      <c r="Q44" s="76"/>
      <c r="R44" s="76"/>
      <c r="S44" s="77"/>
    </row>
    <row r="45" spans="1:26" ht="73.5" customHeight="1">
      <c r="A45" s="166"/>
      <c r="B45" s="167"/>
      <c r="C45" s="60"/>
      <c r="D45" s="28"/>
      <c r="E45" s="61"/>
      <c r="F45" s="144"/>
      <c r="G45" s="28"/>
      <c r="H45" s="145"/>
      <c r="I45" s="60"/>
      <c r="J45" s="64"/>
      <c r="K45" s="120"/>
      <c r="L45" s="64"/>
      <c r="M45" s="60"/>
      <c r="N45" s="64"/>
      <c r="O45" s="60"/>
      <c r="P45" s="65"/>
      <c r="Q45" s="18">
        <f>14-COUNTBLANK(C45:P45)</f>
        <v>0</v>
      </c>
      <c r="R45" s="18"/>
      <c r="S45" s="66"/>
    </row>
    <row r="46" spans="1:26" ht="15.75" customHeight="1">
      <c r="A46" s="168"/>
      <c r="B46" s="169"/>
      <c r="C46" s="67"/>
      <c r="D46" s="68"/>
      <c r="E46" s="69"/>
      <c r="F46" s="70"/>
      <c r="G46" s="68"/>
      <c r="H46" s="72"/>
      <c r="I46" s="67"/>
      <c r="J46" s="72"/>
      <c r="K46" s="67"/>
      <c r="L46" s="72"/>
      <c r="M46" s="67"/>
      <c r="N46" s="72"/>
      <c r="O46" s="67"/>
      <c r="P46" s="73"/>
      <c r="Q46" s="74"/>
      <c r="R46" s="74">
        <f>COUNTIF(C46:P46,"média")</f>
        <v>0</v>
      </c>
      <c r="S46" s="75"/>
    </row>
    <row r="47" spans="1:26" ht="15.75" customHeight="1">
      <c r="A47" s="164" t="e">
        <f ca="1">image("https://i.imgur.com/u5ydQ35.png",3)</f>
        <v>#NAME?</v>
      </c>
      <c r="B47" s="165"/>
      <c r="C47" s="51"/>
      <c r="D47" s="52"/>
      <c r="E47" s="100" t="s">
        <v>21</v>
      </c>
      <c r="F47" s="54"/>
      <c r="G47" s="52"/>
      <c r="H47" s="56"/>
      <c r="I47" s="51"/>
      <c r="J47" s="102" t="s">
        <v>16</v>
      </c>
      <c r="K47" s="51"/>
      <c r="L47" s="56"/>
      <c r="M47" s="51"/>
      <c r="N47" s="56"/>
      <c r="O47" s="51"/>
      <c r="P47" s="57"/>
      <c r="Q47" s="76"/>
      <c r="R47" s="76"/>
      <c r="S47" s="77"/>
    </row>
    <row r="48" spans="1:26" ht="73.5" customHeight="1">
      <c r="A48" s="166"/>
      <c r="B48" s="167"/>
      <c r="C48" s="60"/>
      <c r="D48" s="28"/>
      <c r="E48" s="126"/>
      <c r="F48" s="62"/>
      <c r="G48" s="28"/>
      <c r="H48" s="64"/>
      <c r="I48" s="60"/>
      <c r="J48" s="127"/>
      <c r="K48" s="60"/>
      <c r="L48" s="64"/>
      <c r="M48" s="60"/>
      <c r="N48" s="64"/>
      <c r="O48" s="60"/>
      <c r="P48" s="65"/>
      <c r="Q48" s="18">
        <f>14-COUNTBLANK(C48:P48)</f>
        <v>0</v>
      </c>
      <c r="R48" s="18"/>
      <c r="S48" s="66"/>
    </row>
    <row r="49" spans="1:26" ht="15.75" customHeight="1">
      <c r="A49" s="168"/>
      <c r="B49" s="169"/>
      <c r="C49" s="67"/>
      <c r="D49" s="68"/>
      <c r="E49" s="69"/>
      <c r="F49" s="70"/>
      <c r="G49" s="68"/>
      <c r="H49" s="72"/>
      <c r="I49" s="67"/>
      <c r="J49" s="72"/>
      <c r="K49" s="67"/>
      <c r="L49" s="72"/>
      <c r="M49" s="67"/>
      <c r="N49" s="72"/>
      <c r="O49" s="67"/>
      <c r="P49" s="73"/>
      <c r="Q49" s="74"/>
      <c r="R49" s="74">
        <f>COUNTIF(C49:P49,"média")</f>
        <v>0</v>
      </c>
      <c r="S49" s="75"/>
    </row>
    <row r="50" spans="1:26" ht="15.75" customHeight="1">
      <c r="A50" s="174"/>
      <c r="B50" s="165"/>
      <c r="C50" s="51"/>
      <c r="D50" s="52"/>
      <c r="E50" s="53"/>
      <c r="F50" s="54"/>
      <c r="G50" s="52"/>
      <c r="H50" s="56"/>
      <c r="I50" s="51"/>
      <c r="J50" s="56"/>
      <c r="K50" s="51"/>
      <c r="L50" s="56"/>
      <c r="M50" s="51"/>
      <c r="N50" s="56"/>
      <c r="O50" s="51"/>
      <c r="P50" s="57"/>
      <c r="Q50" s="76"/>
      <c r="R50" s="76"/>
      <c r="S50" s="77"/>
      <c r="T50" s="84"/>
      <c r="U50" s="84"/>
      <c r="V50" s="84"/>
      <c r="W50" s="84"/>
      <c r="X50" s="84"/>
      <c r="Y50" s="84"/>
      <c r="Z50" s="84"/>
    </row>
    <row r="51" spans="1:26" ht="72.75" customHeight="1">
      <c r="A51" s="166"/>
      <c r="B51" s="167"/>
      <c r="C51" s="60"/>
      <c r="D51" s="28"/>
      <c r="E51" s="61"/>
      <c r="F51" s="62"/>
      <c r="G51" s="28"/>
      <c r="H51" s="64"/>
      <c r="I51" s="60"/>
      <c r="J51" s="64"/>
      <c r="K51" s="60"/>
      <c r="L51" s="64"/>
      <c r="M51" s="60"/>
      <c r="N51" s="66"/>
      <c r="O51" s="60"/>
      <c r="P51" s="65"/>
      <c r="Q51" s="18">
        <f>14-COUNTBLANK(C51:P51)</f>
        <v>0</v>
      </c>
      <c r="R51" s="18"/>
      <c r="S51" s="66"/>
      <c r="T51" s="84"/>
      <c r="U51" s="84"/>
      <c r="V51" s="84"/>
      <c r="W51" s="84"/>
      <c r="X51" s="84"/>
      <c r="Y51" s="84"/>
      <c r="Z51" s="84"/>
    </row>
    <row r="52" spans="1:26" ht="15.75" customHeight="1">
      <c r="A52" s="168"/>
      <c r="B52" s="169"/>
      <c r="C52" s="67"/>
      <c r="D52" s="68"/>
      <c r="E52" s="69"/>
      <c r="F52" s="70"/>
      <c r="G52" s="68"/>
      <c r="H52" s="72"/>
      <c r="I52" s="67"/>
      <c r="J52" s="72"/>
      <c r="K52" s="67"/>
      <c r="L52" s="72"/>
      <c r="M52" s="67"/>
      <c r="N52" s="72"/>
      <c r="O52" s="67"/>
      <c r="P52" s="73"/>
      <c r="Q52" s="74"/>
      <c r="R52" s="74">
        <f>COUNTIF(C52:P52,"média")</f>
        <v>0</v>
      </c>
      <c r="S52" s="75"/>
      <c r="T52" s="84"/>
      <c r="U52" s="84"/>
      <c r="V52" s="84"/>
      <c r="W52" s="84"/>
      <c r="X52" s="84"/>
      <c r="Y52" s="84"/>
      <c r="Z52" s="84"/>
    </row>
    <row r="53" spans="1:26" ht="15.75" customHeight="1">
      <c r="A53" s="164"/>
      <c r="B53" s="165"/>
      <c r="C53" s="51"/>
      <c r="D53" s="52"/>
      <c r="E53" s="53"/>
      <c r="F53" s="54"/>
      <c r="G53" s="52"/>
      <c r="H53" s="56"/>
      <c r="I53" s="51"/>
      <c r="J53" s="56"/>
      <c r="K53" s="51"/>
      <c r="L53" s="56"/>
      <c r="M53" s="51"/>
      <c r="N53" s="56"/>
      <c r="O53" s="51"/>
      <c r="P53" s="57"/>
      <c r="Q53" s="76"/>
      <c r="R53" s="76"/>
      <c r="S53" s="77"/>
      <c r="T53" s="84"/>
      <c r="U53" s="84"/>
      <c r="V53" s="84"/>
      <c r="W53" s="84"/>
      <c r="X53" s="84"/>
      <c r="Y53" s="84"/>
      <c r="Z53" s="84"/>
    </row>
    <row r="54" spans="1:26" ht="72.75" customHeight="1">
      <c r="A54" s="166"/>
      <c r="B54" s="167"/>
      <c r="C54" s="60"/>
      <c r="D54" s="28"/>
      <c r="E54" s="61"/>
      <c r="F54" s="62"/>
      <c r="G54" s="86" t="s">
        <v>57</v>
      </c>
      <c r="H54" s="64"/>
      <c r="I54" s="60"/>
      <c r="J54" s="64"/>
      <c r="K54" s="86" t="s">
        <v>57</v>
      </c>
      <c r="L54" s="64"/>
      <c r="M54" s="86" t="s">
        <v>74</v>
      </c>
      <c r="N54" s="66"/>
      <c r="O54" s="60"/>
      <c r="P54" s="65"/>
      <c r="Q54" s="18">
        <f>14-COUNTBLANK(C54:P54)</f>
        <v>3</v>
      </c>
      <c r="R54" s="18"/>
      <c r="S54" s="66"/>
      <c r="T54" s="84"/>
      <c r="U54" s="84"/>
      <c r="V54" s="84"/>
      <c r="W54" s="84"/>
      <c r="X54" s="84"/>
      <c r="Y54" s="84"/>
      <c r="Z54" s="84"/>
    </row>
    <row r="55" spans="1:26" ht="15.75" customHeight="1">
      <c r="A55" s="168"/>
      <c r="B55" s="169"/>
      <c r="C55" s="67"/>
      <c r="D55" s="68"/>
      <c r="E55" s="69"/>
      <c r="F55" s="70"/>
      <c r="G55" s="68"/>
      <c r="H55" s="72"/>
      <c r="I55" s="67"/>
      <c r="J55" s="72"/>
      <c r="K55" s="67"/>
      <c r="L55" s="72"/>
      <c r="M55" s="67"/>
      <c r="N55" s="72"/>
      <c r="O55" s="67"/>
      <c r="P55" s="73"/>
      <c r="Q55" s="74"/>
      <c r="R55" s="74">
        <f>COUNTIF(C55:P55,"média")</f>
        <v>0</v>
      </c>
      <c r="S55" s="75"/>
      <c r="T55" s="84"/>
      <c r="U55" s="84"/>
      <c r="V55" s="84"/>
      <c r="W55" s="84"/>
      <c r="X55" s="84"/>
      <c r="Y55" s="84"/>
      <c r="Z55" s="84"/>
    </row>
    <row r="56" spans="1:26" ht="15.75" customHeight="1">
      <c r="A56" s="27" t="s">
        <v>5</v>
      </c>
      <c r="B56" s="27"/>
      <c r="C56" s="159" t="s">
        <v>6</v>
      </c>
      <c r="D56" s="156"/>
      <c r="E56" s="157" t="s">
        <v>7</v>
      </c>
      <c r="F56" s="158"/>
      <c r="G56" s="155" t="s">
        <v>8</v>
      </c>
      <c r="H56" s="156"/>
      <c r="I56" s="159" t="s">
        <v>9</v>
      </c>
      <c r="J56" s="156"/>
      <c r="K56" s="159" t="s">
        <v>10</v>
      </c>
      <c r="L56" s="156"/>
      <c r="M56" s="159" t="s">
        <v>11</v>
      </c>
      <c r="N56" s="156"/>
      <c r="O56" s="159" t="s">
        <v>12</v>
      </c>
      <c r="P56" s="156"/>
      <c r="Q56" s="35" t="s">
        <v>31</v>
      </c>
      <c r="R56" s="35" t="s">
        <v>39</v>
      </c>
      <c r="S56" s="37" t="s">
        <v>40</v>
      </c>
    </row>
    <row r="57" spans="1:26" ht="15.75" customHeight="1">
      <c r="A57" s="27"/>
      <c r="B57" s="27"/>
      <c r="C57" s="159">
        <v>17</v>
      </c>
      <c r="D57" s="156"/>
      <c r="E57" s="157">
        <v>18</v>
      </c>
      <c r="F57" s="158"/>
      <c r="G57" s="155">
        <v>19</v>
      </c>
      <c r="H57" s="156"/>
      <c r="I57" s="159">
        <v>20</v>
      </c>
      <c r="J57" s="156"/>
      <c r="K57" s="159">
        <v>21</v>
      </c>
      <c r="L57" s="156"/>
      <c r="M57" s="159">
        <v>22</v>
      </c>
      <c r="N57" s="156"/>
      <c r="O57" s="159">
        <v>23</v>
      </c>
      <c r="P57" s="156"/>
      <c r="Q57" s="39"/>
      <c r="R57" s="39"/>
      <c r="S57" s="35"/>
    </row>
    <row r="58" spans="1:26" ht="15.75" customHeight="1">
      <c r="A58" s="41"/>
      <c r="B58" s="41"/>
      <c r="C58" s="43" t="s">
        <v>52</v>
      </c>
      <c r="D58" s="44" t="s">
        <v>54</v>
      </c>
      <c r="E58" s="45" t="s">
        <v>52</v>
      </c>
      <c r="F58" s="46" t="s">
        <v>54</v>
      </c>
      <c r="G58" s="44" t="s">
        <v>52</v>
      </c>
      <c r="H58" s="47" t="s">
        <v>54</v>
      </c>
      <c r="I58" s="43" t="s">
        <v>52</v>
      </c>
      <c r="J58" s="47" t="s">
        <v>54</v>
      </c>
      <c r="K58" s="43" t="s">
        <v>52</v>
      </c>
      <c r="L58" s="47" t="s">
        <v>54</v>
      </c>
      <c r="M58" s="43" t="s">
        <v>52</v>
      </c>
      <c r="N58" s="47" t="s">
        <v>54</v>
      </c>
      <c r="O58" s="43" t="s">
        <v>52</v>
      </c>
      <c r="P58" s="48" t="s">
        <v>54</v>
      </c>
      <c r="Q58" s="49"/>
      <c r="R58" s="49"/>
      <c r="S58" s="50"/>
    </row>
    <row r="59" spans="1:26" ht="15.75" customHeight="1">
      <c r="A59" s="177" t="e">
        <f ca="1">image("https://i.imgur.com/RYMHhqj.png",3)</f>
        <v>#NAME?</v>
      </c>
      <c r="B59" s="178"/>
      <c r="C59" s="117"/>
      <c r="D59" s="94"/>
      <c r="E59" s="92" t="s">
        <v>18</v>
      </c>
      <c r="F59" s="100" t="s">
        <v>21</v>
      </c>
      <c r="G59" s="94"/>
      <c r="H59" s="100" t="s">
        <v>21</v>
      </c>
      <c r="I59" s="101" t="s">
        <v>20</v>
      </c>
      <c r="J59" s="94"/>
      <c r="K59" s="92" t="s">
        <v>18</v>
      </c>
      <c r="L59" s="105"/>
      <c r="M59" s="102" t="s">
        <v>16</v>
      </c>
      <c r="N59" s="105"/>
      <c r="O59" s="117"/>
      <c r="P59" s="128"/>
      <c r="Q59" s="129"/>
      <c r="R59" s="129"/>
      <c r="S59" s="130"/>
    </row>
    <row r="60" spans="1:26" ht="73.5" customHeight="1">
      <c r="A60" s="179"/>
      <c r="B60" s="172"/>
      <c r="C60" s="60"/>
      <c r="D60" s="28"/>
      <c r="E60" s="148"/>
      <c r="F60" s="107" t="s">
        <v>75</v>
      </c>
      <c r="G60" s="28"/>
      <c r="H60" s="107" t="s">
        <v>76</v>
      </c>
      <c r="I60" s="120"/>
      <c r="J60" s="64"/>
      <c r="K60" s="149"/>
      <c r="L60" s="64"/>
      <c r="M60" s="110"/>
      <c r="N60" s="64"/>
      <c r="O60" s="60"/>
      <c r="P60" s="65"/>
      <c r="Q60" s="18">
        <f>14-COUNTBLANK(C60:P60)</f>
        <v>2</v>
      </c>
      <c r="R60" s="18"/>
      <c r="S60" s="132"/>
    </row>
    <row r="61" spans="1:26" ht="15.75" customHeight="1">
      <c r="A61" s="180"/>
      <c r="B61" s="181"/>
      <c r="C61" s="111"/>
      <c r="D61" s="113"/>
      <c r="E61" s="114"/>
      <c r="F61" s="115"/>
      <c r="G61" s="113"/>
      <c r="H61" s="116"/>
      <c r="I61" s="111"/>
      <c r="J61" s="116"/>
      <c r="K61" s="111"/>
      <c r="L61" s="116"/>
      <c r="M61" s="111"/>
      <c r="N61" s="116"/>
      <c r="O61" s="111"/>
      <c r="P61" s="133"/>
      <c r="Q61" s="134"/>
      <c r="R61" s="134">
        <f>COUNTIF(C61:P61,"média")</f>
        <v>0</v>
      </c>
      <c r="S61" s="135"/>
    </row>
    <row r="62" spans="1:26" ht="15.75" customHeight="1">
      <c r="A62" s="193" t="e">
        <f ca="1">image("https://i.imgur.com/2kL71zb.png",3)</f>
        <v>#NAME?</v>
      </c>
      <c r="B62" s="194"/>
      <c r="C62" s="117"/>
      <c r="D62" s="101" t="s">
        <v>20</v>
      </c>
      <c r="E62" s="96"/>
      <c r="F62" s="98"/>
      <c r="G62" s="92" t="s">
        <v>18</v>
      </c>
      <c r="H62" s="105"/>
      <c r="I62" s="101" t="s">
        <v>20</v>
      </c>
      <c r="J62" s="105"/>
      <c r="K62" s="117"/>
      <c r="L62" s="105"/>
      <c r="M62" s="100" t="s">
        <v>21</v>
      </c>
      <c r="N62" s="105"/>
      <c r="O62" s="117"/>
      <c r="P62" s="128"/>
      <c r="Q62" s="136"/>
      <c r="R62" s="136"/>
      <c r="S62" s="137"/>
    </row>
    <row r="63" spans="1:26" ht="73.5" customHeight="1">
      <c r="A63" s="179"/>
      <c r="B63" s="167"/>
      <c r="C63" s="60"/>
      <c r="D63" s="33"/>
      <c r="E63" s="61"/>
      <c r="F63" s="62"/>
      <c r="G63" s="119"/>
      <c r="H63" s="64"/>
      <c r="I63" s="108" t="s">
        <v>77</v>
      </c>
      <c r="J63" s="64"/>
      <c r="K63" s="60"/>
      <c r="L63" s="64"/>
      <c r="M63" s="121"/>
      <c r="N63" s="64"/>
      <c r="O63" s="60"/>
      <c r="P63" s="65"/>
      <c r="Q63" s="18">
        <f>14-COUNTBLANK(C63:P63)</f>
        <v>1</v>
      </c>
      <c r="R63" s="18"/>
      <c r="S63" s="132"/>
    </row>
    <row r="64" spans="1:26" ht="15.75" customHeight="1">
      <c r="A64" s="180"/>
      <c r="B64" s="195"/>
      <c r="C64" s="111"/>
      <c r="D64" s="113"/>
      <c r="E64" s="114"/>
      <c r="F64" s="115"/>
      <c r="G64" s="113"/>
      <c r="H64" s="116"/>
      <c r="I64" s="111"/>
      <c r="J64" s="116"/>
      <c r="K64" s="111"/>
      <c r="L64" s="116"/>
      <c r="M64" s="111"/>
      <c r="N64" s="116"/>
      <c r="O64" s="111"/>
      <c r="P64" s="133"/>
      <c r="Q64" s="134"/>
      <c r="R64" s="134">
        <f>COUNTIF(C64:P64,"média")</f>
        <v>0</v>
      </c>
      <c r="S64" s="135"/>
    </row>
    <row r="65" spans="1:26" ht="15.75" customHeight="1">
      <c r="A65" s="196" t="e">
        <f ca="1">image("https://i.imgur.com/u5ydQ35.png",3)</f>
        <v>#NAME?</v>
      </c>
      <c r="B65" s="167"/>
      <c r="C65" s="122"/>
      <c r="D65" s="123"/>
      <c r="E65" s="100" t="s">
        <v>21</v>
      </c>
      <c r="F65" s="54"/>
      <c r="G65" s="92" t="s">
        <v>18</v>
      </c>
      <c r="H65" s="56"/>
      <c r="I65" s="51"/>
      <c r="J65" s="102" t="s">
        <v>16</v>
      </c>
      <c r="K65" s="124"/>
      <c r="L65" s="125"/>
      <c r="M65" s="124"/>
      <c r="N65" s="125"/>
      <c r="O65" s="124"/>
      <c r="P65" s="140"/>
      <c r="Q65" s="88"/>
      <c r="R65" s="88"/>
      <c r="S65" s="143"/>
    </row>
    <row r="66" spans="1:26" ht="73.5" customHeight="1">
      <c r="A66" s="166"/>
      <c r="B66" s="167"/>
      <c r="C66" s="60"/>
      <c r="D66" s="28"/>
      <c r="E66" s="126"/>
      <c r="F66" s="62"/>
      <c r="G66" s="119"/>
      <c r="H66" s="64"/>
      <c r="I66" s="60"/>
      <c r="J66" s="127"/>
      <c r="K66" s="60"/>
      <c r="L66" s="64"/>
      <c r="M66" s="60"/>
      <c r="N66" s="64"/>
      <c r="O66" s="60"/>
      <c r="P66" s="65"/>
      <c r="Q66" s="18">
        <f>14-COUNTBLANK(C66:P66)</f>
        <v>0</v>
      </c>
      <c r="R66" s="18"/>
      <c r="S66" s="66"/>
    </row>
    <row r="67" spans="1:26" ht="15.75" customHeight="1">
      <c r="A67" s="168"/>
      <c r="B67" s="169"/>
      <c r="C67" s="67"/>
      <c r="D67" s="68"/>
      <c r="E67" s="69"/>
      <c r="F67" s="70"/>
      <c r="G67" s="68"/>
      <c r="H67" s="72"/>
      <c r="I67" s="67"/>
      <c r="J67" s="72"/>
      <c r="K67" s="67"/>
      <c r="L67" s="72"/>
      <c r="M67" s="67"/>
      <c r="N67" s="72"/>
      <c r="O67" s="67"/>
      <c r="P67" s="73"/>
      <c r="Q67" s="74"/>
      <c r="R67" s="74">
        <f>COUNTIF(C67:P67,"média")</f>
        <v>0</v>
      </c>
      <c r="S67" s="75"/>
    </row>
    <row r="68" spans="1:26" ht="15.75" customHeight="1">
      <c r="A68" s="174"/>
      <c r="B68" s="165"/>
      <c r="C68" s="51"/>
      <c r="D68" s="52"/>
      <c r="E68" s="53"/>
      <c r="F68" s="54"/>
      <c r="G68" s="52"/>
      <c r="H68" s="56"/>
      <c r="I68" s="51"/>
      <c r="J68" s="56"/>
      <c r="K68" s="51"/>
      <c r="L68" s="56"/>
      <c r="M68" s="51"/>
      <c r="N68" s="56"/>
      <c r="O68" s="51"/>
      <c r="P68" s="57"/>
      <c r="Q68" s="76"/>
      <c r="R68" s="76"/>
      <c r="S68" s="77"/>
      <c r="T68" s="84"/>
      <c r="U68" s="84"/>
      <c r="V68" s="84"/>
      <c r="W68" s="84"/>
      <c r="X68" s="84"/>
      <c r="Y68" s="84"/>
      <c r="Z68" s="84"/>
    </row>
    <row r="69" spans="1:26" ht="72.75" customHeight="1">
      <c r="A69" s="166"/>
      <c r="B69" s="167"/>
      <c r="C69" s="60"/>
      <c r="D69" s="28"/>
      <c r="E69" s="61"/>
      <c r="F69" s="62"/>
      <c r="G69" s="28"/>
      <c r="H69" s="64"/>
      <c r="I69" s="60"/>
      <c r="J69" s="64"/>
      <c r="K69" s="60"/>
      <c r="L69" s="64"/>
      <c r="M69" s="60"/>
      <c r="N69" s="64"/>
      <c r="O69" s="60"/>
      <c r="P69" s="65"/>
      <c r="Q69" s="18">
        <f>14-COUNTBLANK(C69:P69)</f>
        <v>0</v>
      </c>
      <c r="R69" s="18"/>
      <c r="S69" s="66"/>
      <c r="T69" s="84"/>
      <c r="U69" s="84"/>
      <c r="V69" s="84"/>
      <c r="W69" s="84"/>
      <c r="X69" s="84"/>
      <c r="Y69" s="84"/>
      <c r="Z69" s="84"/>
    </row>
    <row r="70" spans="1:26" ht="15.75" customHeight="1">
      <c r="A70" s="168"/>
      <c r="B70" s="169"/>
      <c r="C70" s="67"/>
      <c r="D70" s="68"/>
      <c r="E70" s="69"/>
      <c r="F70" s="70"/>
      <c r="G70" s="68"/>
      <c r="H70" s="72"/>
      <c r="I70" s="67"/>
      <c r="J70" s="72"/>
      <c r="K70" s="67"/>
      <c r="L70" s="72"/>
      <c r="M70" s="67"/>
      <c r="N70" s="72"/>
      <c r="O70" s="67"/>
      <c r="P70" s="73"/>
      <c r="Q70" s="74"/>
      <c r="R70" s="74">
        <f>COUNTIF(C70:P70,"média")</f>
        <v>0</v>
      </c>
      <c r="S70" s="75"/>
      <c r="T70" s="84"/>
      <c r="U70" s="84"/>
      <c r="V70" s="84"/>
      <c r="W70" s="84"/>
      <c r="X70" s="84"/>
      <c r="Y70" s="84"/>
      <c r="Z70" s="84"/>
    </row>
    <row r="71" spans="1:26" ht="15.75" customHeight="1">
      <c r="A71" s="164"/>
      <c r="B71" s="165"/>
      <c r="C71" s="51"/>
      <c r="D71" s="52"/>
      <c r="E71" s="53"/>
      <c r="F71" s="54"/>
      <c r="G71" s="52"/>
      <c r="H71" s="56"/>
      <c r="I71" s="51"/>
      <c r="J71" s="56"/>
      <c r="K71" s="51"/>
      <c r="L71" s="56"/>
      <c r="M71" s="51"/>
      <c r="N71" s="56"/>
      <c r="O71" s="51"/>
      <c r="P71" s="57"/>
      <c r="Q71" s="76"/>
      <c r="R71" s="76"/>
      <c r="S71" s="77"/>
      <c r="T71" s="84"/>
      <c r="U71" s="84"/>
      <c r="V71" s="84"/>
      <c r="W71" s="84"/>
      <c r="X71" s="84"/>
      <c r="Y71" s="84"/>
      <c r="Z71" s="84"/>
    </row>
    <row r="72" spans="1:26" ht="72.75" customHeight="1">
      <c r="A72" s="166"/>
      <c r="B72" s="167"/>
      <c r="C72" s="60"/>
      <c r="D72" s="28"/>
      <c r="E72" s="61"/>
      <c r="F72" s="62"/>
      <c r="G72" s="86" t="s">
        <v>57</v>
      </c>
      <c r="H72" s="64"/>
      <c r="I72" s="60"/>
      <c r="J72" s="64"/>
      <c r="K72" s="86" t="s">
        <v>57</v>
      </c>
      <c r="L72" s="64"/>
      <c r="M72" s="86"/>
      <c r="N72" s="66"/>
      <c r="O72" s="60"/>
      <c r="P72" s="65"/>
      <c r="Q72" s="18">
        <f>14-COUNTBLANK(C72:P72)</f>
        <v>2</v>
      </c>
      <c r="R72" s="18"/>
      <c r="S72" s="66"/>
      <c r="T72" s="84"/>
      <c r="U72" s="84"/>
      <c r="V72" s="84"/>
      <c r="W72" s="84"/>
      <c r="X72" s="84"/>
      <c r="Y72" s="84"/>
      <c r="Z72" s="84"/>
    </row>
    <row r="73" spans="1:26" ht="15.75" customHeight="1">
      <c r="A73" s="168"/>
      <c r="B73" s="169"/>
      <c r="C73" s="67"/>
      <c r="D73" s="68"/>
      <c r="E73" s="69"/>
      <c r="F73" s="70"/>
      <c r="G73" s="68"/>
      <c r="H73" s="72"/>
      <c r="I73" s="67"/>
      <c r="J73" s="72"/>
      <c r="K73" s="67"/>
      <c r="L73" s="72"/>
      <c r="M73" s="67"/>
      <c r="N73" s="72"/>
      <c r="O73" s="67"/>
      <c r="P73" s="73"/>
      <c r="Q73" s="74"/>
      <c r="R73" s="74">
        <f>COUNTIF(C73:P73,"média")</f>
        <v>0</v>
      </c>
      <c r="S73" s="75"/>
      <c r="T73" s="84"/>
      <c r="U73" s="84"/>
      <c r="V73" s="84"/>
      <c r="W73" s="84"/>
      <c r="X73" s="84"/>
      <c r="Y73" s="84"/>
      <c r="Z73" s="84"/>
    </row>
    <row r="74" spans="1:26" ht="15.75" customHeight="1">
      <c r="A74" s="27"/>
      <c r="B74" s="27"/>
      <c r="C74" s="159" t="s">
        <v>6</v>
      </c>
      <c r="D74" s="156"/>
      <c r="E74" s="157" t="s">
        <v>7</v>
      </c>
      <c r="F74" s="158"/>
      <c r="G74" s="155" t="s">
        <v>8</v>
      </c>
      <c r="H74" s="156"/>
      <c r="I74" s="159" t="s">
        <v>70</v>
      </c>
      <c r="J74" s="156"/>
      <c r="K74" s="159" t="s">
        <v>71</v>
      </c>
      <c r="L74" s="156"/>
      <c r="M74" s="159" t="s">
        <v>72</v>
      </c>
      <c r="N74" s="156"/>
      <c r="O74" s="159" t="s">
        <v>73</v>
      </c>
      <c r="P74" s="156"/>
      <c r="Q74" s="35" t="s">
        <v>31</v>
      </c>
      <c r="R74" s="35" t="s">
        <v>39</v>
      </c>
      <c r="S74" s="37" t="s">
        <v>40</v>
      </c>
    </row>
    <row r="75" spans="1:26" ht="15.75" customHeight="1">
      <c r="A75" s="27"/>
      <c r="B75" s="27"/>
      <c r="C75" s="159">
        <v>24</v>
      </c>
      <c r="D75" s="156"/>
      <c r="E75" s="157">
        <v>25</v>
      </c>
      <c r="F75" s="158"/>
      <c r="G75" s="155">
        <v>26</v>
      </c>
      <c r="H75" s="156"/>
      <c r="I75" s="159">
        <v>27</v>
      </c>
      <c r="J75" s="156"/>
      <c r="K75" s="159">
        <v>28</v>
      </c>
      <c r="L75" s="156"/>
      <c r="M75" s="159">
        <v>29</v>
      </c>
      <c r="N75" s="156"/>
      <c r="O75" s="159">
        <v>30</v>
      </c>
      <c r="P75" s="156"/>
      <c r="Q75" s="39"/>
      <c r="R75" s="39"/>
      <c r="S75" s="35"/>
    </row>
    <row r="76" spans="1:26" ht="15.75" customHeight="1">
      <c r="A76" s="41"/>
      <c r="B76" s="41"/>
      <c r="C76" s="43" t="s">
        <v>52</v>
      </c>
      <c r="D76" s="44" t="s">
        <v>54</v>
      </c>
      <c r="E76" s="45" t="s">
        <v>52</v>
      </c>
      <c r="F76" s="46" t="s">
        <v>54</v>
      </c>
      <c r="G76" s="44" t="s">
        <v>52</v>
      </c>
      <c r="H76" s="47" t="s">
        <v>54</v>
      </c>
      <c r="I76" s="43" t="s">
        <v>52</v>
      </c>
      <c r="J76" s="47" t="s">
        <v>54</v>
      </c>
      <c r="K76" s="43" t="s">
        <v>52</v>
      </c>
      <c r="L76" s="47" t="s">
        <v>54</v>
      </c>
      <c r="M76" s="43" t="s">
        <v>52</v>
      </c>
      <c r="N76" s="47" t="s">
        <v>54</v>
      </c>
      <c r="O76" s="43" t="s">
        <v>52</v>
      </c>
      <c r="P76" s="48" t="s">
        <v>54</v>
      </c>
      <c r="Q76" s="49"/>
      <c r="R76" s="49"/>
      <c r="S76" s="50"/>
    </row>
    <row r="77" spans="1:26" ht="15.75" customHeight="1">
      <c r="A77" s="170" t="e">
        <f ca="1">image("https://i.imgur.com/RYMHhqj.png",3)</f>
        <v>#NAME?</v>
      </c>
      <c r="B77" s="171"/>
      <c r="C77" s="51"/>
      <c r="D77" s="52"/>
      <c r="E77" s="101" t="s">
        <v>20</v>
      </c>
      <c r="F77" s="54"/>
      <c r="G77" s="92" t="s">
        <v>18</v>
      </c>
      <c r="H77" s="56"/>
      <c r="I77" s="102" t="s">
        <v>16</v>
      </c>
      <c r="J77" s="56"/>
      <c r="K77" s="51"/>
      <c r="L77" s="92" t="s">
        <v>18</v>
      </c>
      <c r="M77" s="51"/>
      <c r="N77" s="56"/>
      <c r="O77" s="51"/>
      <c r="P77" s="57"/>
      <c r="Q77" s="58"/>
      <c r="R77" s="58"/>
      <c r="S77" s="59"/>
    </row>
    <row r="78" spans="1:26" ht="73.5" customHeight="1">
      <c r="A78" s="166"/>
      <c r="B78" s="172"/>
      <c r="C78" s="60" t="s">
        <v>79</v>
      </c>
      <c r="D78" s="28"/>
      <c r="E78" s="151" t="s">
        <v>80</v>
      </c>
      <c r="F78" s="62"/>
      <c r="G78" s="119"/>
      <c r="H78" s="64"/>
      <c r="I78" s="141"/>
      <c r="J78" s="64"/>
      <c r="K78" s="60"/>
      <c r="L78" s="142"/>
      <c r="M78" s="60"/>
      <c r="N78" s="64"/>
      <c r="O78" s="60"/>
      <c r="P78" s="65"/>
      <c r="Q78" s="18">
        <f>14-COUNTBLANK(C78:P78)</f>
        <v>2</v>
      </c>
      <c r="R78" s="18"/>
      <c r="S78" s="66"/>
    </row>
    <row r="79" spans="1:26" ht="15.75" customHeight="1">
      <c r="A79" s="168"/>
      <c r="B79" s="173"/>
      <c r="C79" s="67"/>
      <c r="D79" s="68"/>
      <c r="E79" s="69"/>
      <c r="F79" s="70"/>
      <c r="G79" s="68"/>
      <c r="H79" s="72"/>
      <c r="I79" s="67"/>
      <c r="J79" s="72"/>
      <c r="K79" s="67"/>
      <c r="L79" s="72"/>
      <c r="M79" s="67"/>
      <c r="N79" s="72"/>
      <c r="O79" s="67"/>
      <c r="P79" s="73"/>
      <c r="Q79" s="74"/>
      <c r="R79" s="74">
        <f>COUNTIF(C79:P79,"média")</f>
        <v>0</v>
      </c>
      <c r="S79" s="75"/>
    </row>
    <row r="80" spans="1:26" ht="15.75" customHeight="1">
      <c r="A80" s="174" t="e">
        <f ca="1">image("https://i.imgur.com/2kL71zb.png",3)</f>
        <v>#NAME?</v>
      </c>
      <c r="B80" s="165"/>
      <c r="C80" s="51"/>
      <c r="D80" s="52"/>
      <c r="E80" s="53"/>
      <c r="F80" s="101" t="s">
        <v>20</v>
      </c>
      <c r="G80" s="52"/>
      <c r="H80" s="100" t="s">
        <v>21</v>
      </c>
      <c r="I80" s="51"/>
      <c r="J80" s="56"/>
      <c r="K80" s="101" t="s">
        <v>20</v>
      </c>
      <c r="L80" s="56"/>
      <c r="M80" s="51"/>
      <c r="N80" s="56"/>
      <c r="O80" s="51"/>
      <c r="P80" s="57"/>
      <c r="Q80" s="76"/>
      <c r="R80" s="76"/>
      <c r="S80" s="77"/>
    </row>
    <row r="81" spans="1:26" ht="73.5" customHeight="1">
      <c r="A81" s="166"/>
      <c r="B81" s="167"/>
      <c r="C81" s="60"/>
      <c r="D81" s="28"/>
      <c r="E81" s="61"/>
      <c r="F81" s="144"/>
      <c r="G81" s="28"/>
      <c r="H81" s="145"/>
      <c r="I81" s="60"/>
      <c r="J81" s="64"/>
      <c r="K81" s="120"/>
      <c r="L81" s="64"/>
      <c r="M81" s="60"/>
      <c r="N81" s="64"/>
      <c r="O81" s="60"/>
      <c r="P81" s="65"/>
      <c r="Q81" s="18">
        <f>14-COUNTBLANK(C81:P81)</f>
        <v>0</v>
      </c>
      <c r="R81" s="18"/>
      <c r="S81" s="66"/>
    </row>
    <row r="82" spans="1:26" ht="15.75" customHeight="1">
      <c r="A82" s="168"/>
      <c r="B82" s="169"/>
      <c r="C82" s="67"/>
      <c r="D82" s="68"/>
      <c r="E82" s="69"/>
      <c r="F82" s="70"/>
      <c r="G82" s="68"/>
      <c r="H82" s="72"/>
      <c r="I82" s="67"/>
      <c r="J82" s="72"/>
      <c r="K82" s="67"/>
      <c r="L82" s="72"/>
      <c r="M82" s="67"/>
      <c r="N82" s="72"/>
      <c r="O82" s="67"/>
      <c r="P82" s="73"/>
      <c r="Q82" s="74"/>
      <c r="R82" s="74">
        <f>COUNTIF(C82:P82,"média")</f>
        <v>0</v>
      </c>
      <c r="S82" s="75"/>
    </row>
    <row r="83" spans="1:26" ht="15.75" customHeight="1">
      <c r="A83" s="164" t="e">
        <f ca="1">image("https://i.imgur.com/u5ydQ35.png",3)</f>
        <v>#NAME?</v>
      </c>
      <c r="B83" s="165"/>
      <c r="C83" s="51"/>
      <c r="D83" s="52"/>
      <c r="E83" s="100" t="s">
        <v>21</v>
      </c>
      <c r="F83" s="54"/>
      <c r="G83" s="52"/>
      <c r="H83" s="56"/>
      <c r="I83" s="51"/>
      <c r="J83" s="102" t="s">
        <v>16</v>
      </c>
      <c r="K83" s="51"/>
      <c r="L83" s="56"/>
      <c r="M83" s="51"/>
      <c r="N83" s="56"/>
      <c r="O83" s="51"/>
      <c r="P83" s="57"/>
      <c r="Q83" s="76"/>
      <c r="R83" s="76"/>
      <c r="S83" s="77"/>
    </row>
    <row r="84" spans="1:26" ht="73.5" customHeight="1">
      <c r="A84" s="166"/>
      <c r="B84" s="167"/>
      <c r="C84" s="60"/>
      <c r="D84" s="28"/>
      <c r="E84" s="126"/>
      <c r="F84" s="62"/>
      <c r="G84" s="28"/>
      <c r="H84" s="64"/>
      <c r="I84" s="60"/>
      <c r="J84" s="127"/>
      <c r="K84" s="60"/>
      <c r="L84" s="64"/>
      <c r="M84" s="60"/>
      <c r="N84" s="64"/>
      <c r="O84" s="60"/>
      <c r="P84" s="65"/>
      <c r="Q84" s="18">
        <f>14-COUNTBLANK(C84:P84)</f>
        <v>0</v>
      </c>
      <c r="R84" s="18"/>
      <c r="S84" s="66"/>
    </row>
    <row r="85" spans="1:26" ht="15.75" customHeight="1">
      <c r="A85" s="168"/>
      <c r="B85" s="169"/>
      <c r="C85" s="67"/>
      <c r="D85" s="68"/>
      <c r="E85" s="69"/>
      <c r="F85" s="70"/>
      <c r="G85" s="68"/>
      <c r="H85" s="72"/>
      <c r="I85" s="67"/>
      <c r="J85" s="72"/>
      <c r="K85" s="67"/>
      <c r="L85" s="72"/>
      <c r="M85" s="67"/>
      <c r="N85" s="72"/>
      <c r="O85" s="67"/>
      <c r="P85" s="73"/>
      <c r="Q85" s="74"/>
      <c r="R85" s="74">
        <f>COUNTIF(C85:P85,"média")</f>
        <v>0</v>
      </c>
      <c r="S85" s="75"/>
    </row>
    <row r="86" spans="1:26" ht="15.75" customHeight="1">
      <c r="A86" s="174"/>
      <c r="B86" s="165"/>
      <c r="C86" s="51"/>
      <c r="D86" s="52"/>
      <c r="E86" s="53"/>
      <c r="F86" s="54"/>
      <c r="G86" s="52"/>
      <c r="H86" s="56"/>
      <c r="I86" s="51"/>
      <c r="J86" s="56"/>
      <c r="K86" s="51"/>
      <c r="L86" s="56"/>
      <c r="M86" s="51"/>
      <c r="N86" s="56"/>
      <c r="O86" s="51"/>
      <c r="P86" s="57"/>
      <c r="Q86" s="76"/>
      <c r="R86" s="76"/>
      <c r="S86" s="77"/>
      <c r="T86" s="84"/>
      <c r="U86" s="84"/>
      <c r="V86" s="84"/>
      <c r="W86" s="84"/>
      <c r="X86" s="84"/>
      <c r="Y86" s="84"/>
      <c r="Z86" s="84"/>
    </row>
    <row r="87" spans="1:26" ht="72.75" customHeight="1">
      <c r="A87" s="166"/>
      <c r="B87" s="167"/>
      <c r="C87" s="60"/>
      <c r="D87" s="28"/>
      <c r="E87" s="61"/>
      <c r="F87" s="62"/>
      <c r="G87" s="28"/>
      <c r="H87" s="64"/>
      <c r="I87" s="60"/>
      <c r="J87" s="64"/>
      <c r="K87" s="60"/>
      <c r="L87" s="64"/>
      <c r="M87" s="60"/>
      <c r="N87" s="64"/>
      <c r="O87" s="60"/>
      <c r="P87" s="65"/>
      <c r="Q87" s="18">
        <f>14-COUNTBLANK(C87:P87)</f>
        <v>0</v>
      </c>
      <c r="R87" s="18"/>
      <c r="S87" s="66"/>
      <c r="T87" s="84"/>
      <c r="U87" s="84"/>
      <c r="V87" s="84"/>
      <c r="W87" s="84"/>
      <c r="X87" s="84"/>
      <c r="Y87" s="84"/>
      <c r="Z87" s="84"/>
    </row>
    <row r="88" spans="1:26" ht="15.75" customHeight="1">
      <c r="A88" s="168"/>
      <c r="B88" s="169"/>
      <c r="C88" s="67"/>
      <c r="D88" s="68"/>
      <c r="E88" s="69"/>
      <c r="F88" s="70"/>
      <c r="G88" s="68"/>
      <c r="H88" s="72"/>
      <c r="I88" s="67"/>
      <c r="J88" s="72"/>
      <c r="K88" s="67"/>
      <c r="L88" s="72"/>
      <c r="M88" s="67"/>
      <c r="N88" s="72"/>
      <c r="O88" s="67"/>
      <c r="P88" s="73"/>
      <c r="Q88" s="74"/>
      <c r="R88" s="74">
        <f>COUNTIF(C88:P88,"média")</f>
        <v>0</v>
      </c>
      <c r="S88" s="75"/>
      <c r="T88" s="84"/>
      <c r="U88" s="84"/>
      <c r="V88" s="84"/>
      <c r="W88" s="84"/>
      <c r="X88" s="84"/>
      <c r="Y88" s="84"/>
      <c r="Z88" s="84"/>
    </row>
    <row r="89" spans="1:26" ht="15.75" customHeight="1">
      <c r="A89" s="164"/>
      <c r="B89" s="165"/>
      <c r="C89" s="51"/>
      <c r="D89" s="52"/>
      <c r="E89" s="53"/>
      <c r="F89" s="54"/>
      <c r="G89" s="52"/>
      <c r="H89" s="56"/>
      <c r="I89" s="51"/>
      <c r="J89" s="56"/>
      <c r="K89" s="51"/>
      <c r="L89" s="56"/>
      <c r="M89" s="51"/>
      <c r="N89" s="56"/>
      <c r="O89" s="51"/>
      <c r="P89" s="57"/>
      <c r="Q89" s="76"/>
      <c r="R89" s="76"/>
      <c r="S89" s="77"/>
      <c r="T89" s="84"/>
      <c r="U89" s="84"/>
      <c r="V89" s="84"/>
      <c r="W89" s="84"/>
      <c r="X89" s="84"/>
      <c r="Y89" s="84"/>
      <c r="Z89" s="84"/>
    </row>
    <row r="90" spans="1:26" ht="72.75" customHeight="1">
      <c r="A90" s="166"/>
      <c r="B90" s="167"/>
      <c r="C90" s="60"/>
      <c r="D90" s="28"/>
      <c r="E90" s="61"/>
      <c r="F90" s="62"/>
      <c r="G90" s="86" t="s">
        <v>57</v>
      </c>
      <c r="H90" s="64"/>
      <c r="I90" s="60"/>
      <c r="J90" s="64"/>
      <c r="K90" s="86" t="s">
        <v>57</v>
      </c>
      <c r="L90" s="66" t="s">
        <v>82</v>
      </c>
      <c r="M90" s="86"/>
      <c r="N90" s="66"/>
      <c r="O90" s="60"/>
      <c r="P90" s="65"/>
      <c r="Q90" s="18">
        <f>14-COUNTBLANK(C90:P90)</f>
        <v>3</v>
      </c>
      <c r="R90" s="18"/>
      <c r="S90" s="66"/>
      <c r="T90" s="84"/>
      <c r="U90" s="84"/>
      <c r="V90" s="84"/>
      <c r="W90" s="84"/>
      <c r="X90" s="84"/>
      <c r="Y90" s="84"/>
      <c r="Z90" s="84"/>
    </row>
    <row r="91" spans="1:26" ht="15.75" customHeight="1">
      <c r="A91" s="168"/>
      <c r="B91" s="169"/>
      <c r="C91" s="67"/>
      <c r="D91" s="68"/>
      <c r="E91" s="69"/>
      <c r="F91" s="70"/>
      <c r="G91" s="68"/>
      <c r="H91" s="72"/>
      <c r="I91" s="67"/>
      <c r="J91" s="72"/>
      <c r="K91" s="67"/>
      <c r="L91" s="72"/>
      <c r="M91" s="67"/>
      <c r="N91" s="72"/>
      <c r="O91" s="67"/>
      <c r="P91" s="73"/>
      <c r="Q91" s="74"/>
      <c r="R91" s="74">
        <f>COUNTIF(C91:P91,"média")</f>
        <v>0</v>
      </c>
      <c r="S91" s="75"/>
      <c r="T91" s="84"/>
      <c r="U91" s="84"/>
      <c r="V91" s="84"/>
      <c r="W91" s="84"/>
      <c r="X91" s="84"/>
      <c r="Y91" s="84"/>
      <c r="Z91" s="84"/>
    </row>
    <row r="92" spans="1:26" ht="15.75" customHeight="1">
      <c r="A92" s="27"/>
      <c r="B92" s="27"/>
      <c r="C92" s="159" t="s">
        <v>6</v>
      </c>
      <c r="D92" s="156"/>
      <c r="E92" s="157" t="s">
        <v>7</v>
      </c>
      <c r="F92" s="158"/>
      <c r="G92" s="155" t="s">
        <v>8</v>
      </c>
      <c r="H92" s="156"/>
      <c r="I92" s="159" t="s">
        <v>70</v>
      </c>
      <c r="J92" s="156"/>
      <c r="K92" s="159" t="s">
        <v>71</v>
      </c>
      <c r="L92" s="156"/>
      <c r="M92" s="159" t="s">
        <v>72</v>
      </c>
      <c r="N92" s="156"/>
      <c r="O92" s="159" t="s">
        <v>73</v>
      </c>
      <c r="P92" s="156"/>
      <c r="Q92" s="35" t="s">
        <v>31</v>
      </c>
      <c r="R92" s="35" t="s">
        <v>39</v>
      </c>
      <c r="S92" s="37" t="s">
        <v>40</v>
      </c>
    </row>
    <row r="93" spans="1:26" ht="15.75" customHeight="1">
      <c r="A93" s="27"/>
      <c r="B93" s="27"/>
      <c r="C93" s="159">
        <v>31</v>
      </c>
      <c r="D93" s="156"/>
      <c r="E93" s="157"/>
      <c r="F93" s="158"/>
      <c r="G93" s="155"/>
      <c r="H93" s="156"/>
      <c r="I93" s="159"/>
      <c r="J93" s="156"/>
      <c r="K93" s="159"/>
      <c r="L93" s="156"/>
      <c r="M93" s="159"/>
      <c r="N93" s="156"/>
      <c r="O93" s="159"/>
      <c r="P93" s="156"/>
      <c r="Q93" s="39"/>
      <c r="R93" s="39"/>
      <c r="S93" s="35"/>
    </row>
    <row r="94" spans="1:26" ht="15.75" customHeight="1">
      <c r="A94" s="41"/>
      <c r="B94" s="41"/>
      <c r="C94" s="43" t="s">
        <v>52</v>
      </c>
      <c r="D94" s="44" t="s">
        <v>54</v>
      </c>
      <c r="E94" s="45" t="s">
        <v>52</v>
      </c>
      <c r="F94" s="46" t="s">
        <v>54</v>
      </c>
      <c r="G94" s="44" t="s">
        <v>52</v>
      </c>
      <c r="H94" s="47" t="s">
        <v>54</v>
      </c>
      <c r="I94" s="43" t="s">
        <v>52</v>
      </c>
      <c r="J94" s="47" t="s">
        <v>54</v>
      </c>
      <c r="K94" s="43" t="s">
        <v>52</v>
      </c>
      <c r="L94" s="47" t="s">
        <v>54</v>
      </c>
      <c r="M94" s="43" t="s">
        <v>52</v>
      </c>
      <c r="N94" s="47" t="s">
        <v>54</v>
      </c>
      <c r="O94" s="43" t="s">
        <v>52</v>
      </c>
      <c r="P94" s="48" t="s">
        <v>54</v>
      </c>
      <c r="Q94" s="49"/>
      <c r="R94" s="49"/>
      <c r="S94" s="50"/>
    </row>
    <row r="95" spans="1:26" ht="15.75" customHeight="1">
      <c r="A95" s="170" t="e">
        <f ca="1">image("https://i.imgur.com/RYMHhqj.png",3)</f>
        <v>#NAME?</v>
      </c>
      <c r="B95" s="171"/>
      <c r="C95" s="92" t="s">
        <v>18</v>
      </c>
      <c r="D95" s="52"/>
      <c r="E95" s="53"/>
      <c r="F95" s="54"/>
      <c r="G95" s="52"/>
      <c r="H95" s="56"/>
      <c r="I95" s="51"/>
      <c r="J95" s="56"/>
      <c r="K95" s="51"/>
      <c r="L95" s="56"/>
      <c r="M95" s="51"/>
      <c r="N95" s="56"/>
      <c r="O95" s="51"/>
      <c r="P95" s="57"/>
      <c r="Q95" s="58"/>
      <c r="R95" s="58"/>
      <c r="S95" s="59"/>
    </row>
    <row r="96" spans="1:26" ht="73.5" customHeight="1">
      <c r="A96" s="166"/>
      <c r="B96" s="172"/>
      <c r="C96" s="149" t="s">
        <v>83</v>
      </c>
      <c r="D96" s="28"/>
      <c r="E96" s="61"/>
      <c r="F96" s="62"/>
      <c r="G96" s="28"/>
      <c r="H96" s="64"/>
      <c r="I96" s="60"/>
      <c r="J96" s="64"/>
      <c r="K96" s="60"/>
      <c r="L96" s="64"/>
      <c r="M96" s="60"/>
      <c r="N96" s="64"/>
      <c r="O96" s="60"/>
      <c r="P96" s="65"/>
      <c r="Q96" s="18">
        <f>14-COUNTBLANK(C96:P96)</f>
        <v>1</v>
      </c>
      <c r="R96" s="18"/>
      <c r="S96" s="66"/>
    </row>
    <row r="97" spans="1:26" ht="15.75" customHeight="1">
      <c r="A97" s="168"/>
      <c r="B97" s="173"/>
      <c r="C97" s="67"/>
      <c r="D97" s="68"/>
      <c r="E97" s="69"/>
      <c r="F97" s="70"/>
      <c r="G97" s="68"/>
      <c r="H97" s="72"/>
      <c r="I97" s="67"/>
      <c r="J97" s="72"/>
      <c r="K97" s="67"/>
      <c r="L97" s="72"/>
      <c r="M97" s="67"/>
      <c r="N97" s="72"/>
      <c r="O97" s="67"/>
      <c r="P97" s="73"/>
      <c r="Q97" s="74"/>
      <c r="R97" s="74">
        <f>COUNTIF(C97:P97,"média")</f>
        <v>0</v>
      </c>
      <c r="S97" s="75"/>
    </row>
    <row r="98" spans="1:26" ht="15.75" customHeight="1">
      <c r="A98" s="174" t="e">
        <f ca="1">image("https://i.imgur.com/2kL71zb.png",3)</f>
        <v>#NAME?</v>
      </c>
      <c r="B98" s="165"/>
      <c r="C98" s="51"/>
      <c r="D98" s="52"/>
      <c r="E98" s="53"/>
      <c r="F98" s="54"/>
      <c r="G98" s="52"/>
      <c r="H98" s="56"/>
      <c r="I98" s="51"/>
      <c r="J98" s="56"/>
      <c r="K98" s="51"/>
      <c r="L98" s="56"/>
      <c r="M98" s="51"/>
      <c r="N98" s="56"/>
      <c r="O98" s="51"/>
      <c r="P98" s="57"/>
      <c r="Q98" s="76"/>
      <c r="R98" s="76"/>
      <c r="S98" s="77"/>
    </row>
    <row r="99" spans="1:26" ht="73.5" customHeight="1">
      <c r="A99" s="166"/>
      <c r="B99" s="167"/>
      <c r="C99" s="60"/>
      <c r="D99" s="28"/>
      <c r="E99" s="61"/>
      <c r="F99" s="62"/>
      <c r="G99" s="28"/>
      <c r="H99" s="64"/>
      <c r="I99" s="60"/>
      <c r="J99" s="64"/>
      <c r="K99" s="60"/>
      <c r="L99" s="64"/>
      <c r="M99" s="60"/>
      <c r="N99" s="64"/>
      <c r="O99" s="60"/>
      <c r="P99" s="65"/>
      <c r="Q99" s="18">
        <f>14-COUNTBLANK(C99:P99)</f>
        <v>0</v>
      </c>
      <c r="R99" s="18"/>
      <c r="S99" s="66"/>
    </row>
    <row r="100" spans="1:26" ht="15.75" customHeight="1">
      <c r="A100" s="168"/>
      <c r="B100" s="169"/>
      <c r="C100" s="67"/>
      <c r="D100" s="68"/>
      <c r="E100" s="69"/>
      <c r="F100" s="70"/>
      <c r="G100" s="68"/>
      <c r="H100" s="72"/>
      <c r="I100" s="67"/>
      <c r="J100" s="72"/>
      <c r="K100" s="67"/>
      <c r="L100" s="72"/>
      <c r="M100" s="67"/>
      <c r="N100" s="72"/>
      <c r="O100" s="67"/>
      <c r="P100" s="73"/>
      <c r="Q100" s="74"/>
      <c r="R100" s="74">
        <f>COUNTIF(C100:P100,"média")</f>
        <v>0</v>
      </c>
      <c r="S100" s="75"/>
    </row>
    <row r="101" spans="1:26" ht="15.75" customHeight="1">
      <c r="A101" s="164" t="e">
        <f ca="1">image("https://i.imgur.com/u5ydQ35.png",3)</f>
        <v>#NAME?</v>
      </c>
      <c r="B101" s="165"/>
      <c r="C101" s="51"/>
      <c r="D101" s="52"/>
      <c r="E101" s="53"/>
      <c r="F101" s="54"/>
      <c r="G101" s="52"/>
      <c r="H101" s="56"/>
      <c r="I101" s="51"/>
      <c r="J101" s="56"/>
      <c r="K101" s="51"/>
      <c r="L101" s="56"/>
      <c r="M101" s="51"/>
      <c r="N101" s="56"/>
      <c r="O101" s="51"/>
      <c r="P101" s="57"/>
      <c r="Q101" s="76"/>
      <c r="R101" s="76"/>
      <c r="S101" s="77"/>
    </row>
    <row r="102" spans="1:26" ht="73.5" customHeight="1">
      <c r="A102" s="166"/>
      <c r="B102" s="167"/>
      <c r="C102" s="60"/>
      <c r="D102" s="28"/>
      <c r="E102" s="61"/>
      <c r="F102" s="62"/>
      <c r="G102" s="28"/>
      <c r="H102" s="64"/>
      <c r="I102" s="60"/>
      <c r="J102" s="64"/>
      <c r="K102" s="60"/>
      <c r="L102" s="64"/>
      <c r="M102" s="60"/>
      <c r="N102" s="64"/>
      <c r="O102" s="60"/>
      <c r="P102" s="65"/>
      <c r="Q102" s="18">
        <f>14-COUNTBLANK(C102:P102)</f>
        <v>0</v>
      </c>
      <c r="R102" s="18"/>
      <c r="S102" s="66"/>
    </row>
    <row r="103" spans="1:26" ht="15.75" customHeight="1">
      <c r="A103" s="168"/>
      <c r="B103" s="169"/>
      <c r="C103" s="67"/>
      <c r="D103" s="68"/>
      <c r="E103" s="114"/>
      <c r="F103" s="115"/>
      <c r="G103" s="68"/>
      <c r="H103" s="72"/>
      <c r="I103" s="67"/>
      <c r="J103" s="72"/>
      <c r="K103" s="67"/>
      <c r="L103" s="72"/>
      <c r="M103" s="67"/>
      <c r="N103" s="72"/>
      <c r="O103" s="67"/>
      <c r="P103" s="73"/>
      <c r="Q103" s="74"/>
      <c r="R103" s="74">
        <f>COUNTIF(C103:P103,"média")</f>
        <v>0</v>
      </c>
      <c r="S103" s="75"/>
    </row>
    <row r="104" spans="1:26" ht="15.75" customHeight="1">
      <c r="A104" s="174"/>
      <c r="B104" s="165"/>
      <c r="C104" s="51"/>
      <c r="D104" s="52"/>
      <c r="E104" s="53"/>
      <c r="F104" s="54"/>
      <c r="G104" s="52"/>
      <c r="H104" s="56"/>
      <c r="I104" s="51"/>
      <c r="J104" s="56"/>
      <c r="K104" s="51"/>
      <c r="L104" s="56"/>
      <c r="M104" s="51"/>
      <c r="N104" s="56"/>
      <c r="O104" s="51"/>
      <c r="P104" s="57"/>
      <c r="Q104" s="76"/>
      <c r="R104" s="76"/>
      <c r="S104" s="77"/>
      <c r="T104" s="84"/>
      <c r="U104" s="84"/>
      <c r="V104" s="84"/>
      <c r="W104" s="84"/>
      <c r="X104" s="84"/>
      <c r="Y104" s="84"/>
      <c r="Z104" s="84"/>
    </row>
    <row r="105" spans="1:26" ht="72.75" customHeight="1">
      <c r="A105" s="166"/>
      <c r="B105" s="167"/>
      <c r="C105" s="60"/>
      <c r="D105" s="28"/>
      <c r="E105" s="61"/>
      <c r="F105" s="62"/>
      <c r="G105" s="28"/>
      <c r="H105" s="64"/>
      <c r="I105" s="60"/>
      <c r="J105" s="64"/>
      <c r="K105" s="60"/>
      <c r="L105" s="64"/>
      <c r="M105" s="60"/>
      <c r="N105" s="64"/>
      <c r="O105" s="60"/>
      <c r="P105" s="65"/>
      <c r="Q105" s="18">
        <f>14-COUNTBLANK(C105:P105)</f>
        <v>0</v>
      </c>
      <c r="R105" s="18"/>
      <c r="S105" s="66"/>
      <c r="T105" s="84"/>
      <c r="U105" s="84"/>
      <c r="V105" s="84"/>
      <c r="W105" s="84"/>
      <c r="X105" s="84"/>
      <c r="Y105" s="84"/>
      <c r="Z105" s="84"/>
    </row>
    <row r="106" spans="1:26" ht="15.75" customHeight="1">
      <c r="A106" s="168"/>
      <c r="B106" s="169"/>
      <c r="C106" s="67"/>
      <c r="D106" s="68"/>
      <c r="E106" s="69"/>
      <c r="F106" s="70"/>
      <c r="G106" s="68"/>
      <c r="H106" s="72"/>
      <c r="I106" s="67"/>
      <c r="J106" s="72"/>
      <c r="K106" s="67"/>
      <c r="L106" s="72"/>
      <c r="M106" s="67"/>
      <c r="N106" s="72"/>
      <c r="O106" s="67"/>
      <c r="P106" s="73"/>
      <c r="Q106" s="74"/>
      <c r="R106" s="74">
        <f>COUNTIF(C106:P106,"média")</f>
        <v>0</v>
      </c>
      <c r="S106" s="75"/>
      <c r="T106" s="84"/>
      <c r="U106" s="84"/>
      <c r="V106" s="84"/>
      <c r="W106" s="84"/>
      <c r="X106" s="84"/>
      <c r="Y106" s="84"/>
      <c r="Z106" s="84"/>
    </row>
    <row r="107" spans="1:26" ht="15.75" customHeight="1">
      <c r="A107" s="164"/>
      <c r="B107" s="165"/>
      <c r="C107" s="51"/>
      <c r="D107" s="52"/>
      <c r="E107" s="53"/>
      <c r="F107" s="54"/>
      <c r="G107" s="52"/>
      <c r="H107" s="56"/>
      <c r="I107" s="51"/>
      <c r="J107" s="56"/>
      <c r="K107" s="51"/>
      <c r="L107" s="56"/>
      <c r="M107" s="51"/>
      <c r="N107" s="56"/>
      <c r="O107" s="51"/>
      <c r="P107" s="57"/>
      <c r="Q107" s="76"/>
      <c r="R107" s="76"/>
      <c r="S107" s="77"/>
      <c r="T107" s="84"/>
      <c r="U107" s="84"/>
      <c r="V107" s="84"/>
      <c r="W107" s="84"/>
      <c r="X107" s="84"/>
      <c r="Y107" s="84"/>
      <c r="Z107" s="84"/>
    </row>
    <row r="108" spans="1:26" ht="72.75" customHeight="1">
      <c r="A108" s="166"/>
      <c r="B108" s="167"/>
      <c r="C108" s="60"/>
      <c r="D108" s="28"/>
      <c r="E108" s="61"/>
      <c r="F108" s="62"/>
      <c r="G108" s="28"/>
      <c r="H108" s="64"/>
      <c r="I108" s="60"/>
      <c r="J108" s="64"/>
      <c r="K108" s="60"/>
      <c r="L108" s="64"/>
      <c r="M108" s="60"/>
      <c r="N108" s="64"/>
      <c r="O108" s="60"/>
      <c r="P108" s="65"/>
      <c r="Q108" s="18">
        <f>14-COUNTBLANK(C108:P108)</f>
        <v>0</v>
      </c>
      <c r="R108" s="18"/>
      <c r="S108" s="66"/>
      <c r="T108" s="84"/>
      <c r="U108" s="84"/>
      <c r="V108" s="84"/>
      <c r="W108" s="84"/>
      <c r="X108" s="84"/>
      <c r="Y108" s="84"/>
      <c r="Z108" s="84"/>
    </row>
    <row r="109" spans="1:26" ht="15.75" customHeight="1">
      <c r="A109" s="168"/>
      <c r="B109" s="169"/>
      <c r="C109" s="67"/>
      <c r="D109" s="68"/>
      <c r="E109" s="69"/>
      <c r="F109" s="70"/>
      <c r="G109" s="68"/>
      <c r="H109" s="72"/>
      <c r="I109" s="67"/>
      <c r="J109" s="72"/>
      <c r="K109" s="67"/>
      <c r="L109" s="72"/>
      <c r="M109" s="67"/>
      <c r="N109" s="72"/>
      <c r="O109" s="67"/>
      <c r="P109" s="73"/>
      <c r="Q109" s="74"/>
      <c r="R109" s="74">
        <f>COUNTIF(C109:P109,"média")</f>
        <v>0</v>
      </c>
      <c r="S109" s="75"/>
      <c r="T109" s="84"/>
      <c r="U109" s="84"/>
      <c r="V109" s="84"/>
      <c r="W109" s="84"/>
      <c r="X109" s="84"/>
      <c r="Y109" s="84"/>
      <c r="Z109" s="84"/>
    </row>
    <row r="110" spans="1:26" ht="15.75" customHeight="1"/>
    <row r="111" spans="1:26" ht="15.75" customHeight="1"/>
    <row r="112" spans="1:2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5">
    <mergeCell ref="E3:F3"/>
    <mergeCell ref="E2:F2"/>
    <mergeCell ref="G2:H2"/>
    <mergeCell ref="G3:H3"/>
    <mergeCell ref="C3:D3"/>
    <mergeCell ref="C2:D2"/>
    <mergeCell ref="M2:N2"/>
    <mergeCell ref="C39:D39"/>
    <mergeCell ref="C38:D38"/>
    <mergeCell ref="A104:B106"/>
    <mergeCell ref="A101:B103"/>
    <mergeCell ref="C93:D93"/>
    <mergeCell ref="A95:B97"/>
    <mergeCell ref="A107:B109"/>
    <mergeCell ref="A98:B100"/>
    <mergeCell ref="C92:D92"/>
    <mergeCell ref="E21:F21"/>
    <mergeCell ref="K21:L21"/>
    <mergeCell ref="I21:J21"/>
    <mergeCell ref="K38:L38"/>
    <mergeCell ref="G38:H38"/>
    <mergeCell ref="C21:D21"/>
    <mergeCell ref="A47:B49"/>
    <mergeCell ref="A50:B52"/>
    <mergeCell ref="A53:B55"/>
    <mergeCell ref="A29:B31"/>
    <mergeCell ref="A26:B28"/>
    <mergeCell ref="A17:B19"/>
    <mergeCell ref="A23:B25"/>
    <mergeCell ref="A8:B10"/>
    <mergeCell ref="A5:B7"/>
    <mergeCell ref="A11:B13"/>
    <mergeCell ref="A14:B16"/>
    <mergeCell ref="C20:D20"/>
    <mergeCell ref="G21:H21"/>
    <mergeCell ref="G20:H20"/>
    <mergeCell ref="E38:F38"/>
    <mergeCell ref="E20:F20"/>
    <mergeCell ref="A35:B37"/>
    <mergeCell ref="A32:B34"/>
    <mergeCell ref="A41:B43"/>
    <mergeCell ref="A44:B46"/>
    <mergeCell ref="Q21:R21"/>
    <mergeCell ref="O2:P2"/>
    <mergeCell ref="O38:P38"/>
    <mergeCell ref="E92:F92"/>
    <mergeCell ref="E93:F93"/>
    <mergeCell ref="G93:H93"/>
    <mergeCell ref="K93:L93"/>
    <mergeCell ref="I93:J93"/>
    <mergeCell ref="O93:P93"/>
    <mergeCell ref="O92:P92"/>
    <mergeCell ref="M93:N93"/>
    <mergeCell ref="I92:J92"/>
    <mergeCell ref="I74:J74"/>
    <mergeCell ref="K75:L75"/>
    <mergeCell ref="I75:J75"/>
    <mergeCell ref="K92:L92"/>
    <mergeCell ref="M92:N92"/>
    <mergeCell ref="G92:H92"/>
    <mergeCell ref="M75:N75"/>
    <mergeCell ref="G39:H39"/>
    <mergeCell ref="E39:F39"/>
    <mergeCell ref="E56:F56"/>
    <mergeCell ref="E57:F57"/>
    <mergeCell ref="M21:N21"/>
    <mergeCell ref="O75:P75"/>
    <mergeCell ref="O74:P74"/>
    <mergeCell ref="I57:J57"/>
    <mergeCell ref="M3:N3"/>
    <mergeCell ref="O3:P3"/>
    <mergeCell ref="K3:L3"/>
    <mergeCell ref="K2:L2"/>
    <mergeCell ref="I3:J3"/>
    <mergeCell ref="I2:J2"/>
    <mergeCell ref="O20:P20"/>
    <mergeCell ref="M20:N20"/>
    <mergeCell ref="K20:L20"/>
    <mergeCell ref="O57:P57"/>
    <mergeCell ref="M57:N57"/>
    <mergeCell ref="O39:P39"/>
    <mergeCell ref="M39:N39"/>
    <mergeCell ref="O21:P21"/>
    <mergeCell ref="I20:J20"/>
    <mergeCell ref="M38:N38"/>
    <mergeCell ref="K57:L57"/>
    <mergeCell ref="K56:L56"/>
    <mergeCell ref="K39:L39"/>
    <mergeCell ref="I39:J39"/>
    <mergeCell ref="I38:J38"/>
    <mergeCell ref="K74:L74"/>
    <mergeCell ref="M74:N74"/>
    <mergeCell ref="M56:N56"/>
    <mergeCell ref="O56:P56"/>
    <mergeCell ref="I56:J56"/>
    <mergeCell ref="G75:H75"/>
    <mergeCell ref="G74:H74"/>
    <mergeCell ref="A83:B85"/>
    <mergeCell ref="A89:B91"/>
    <mergeCell ref="A86:B88"/>
    <mergeCell ref="A65:B67"/>
    <mergeCell ref="A68:B70"/>
    <mergeCell ref="G56:H56"/>
    <mergeCell ref="G57:H57"/>
    <mergeCell ref="A59:B61"/>
    <mergeCell ref="A62:B64"/>
    <mergeCell ref="E74:F74"/>
    <mergeCell ref="E75:F75"/>
    <mergeCell ref="C74:D74"/>
    <mergeCell ref="C75:D75"/>
    <mergeCell ref="C56:D56"/>
    <mergeCell ref="C57:D57"/>
    <mergeCell ref="A80:B82"/>
    <mergeCell ref="A77:B79"/>
    <mergeCell ref="A71:B73"/>
  </mergeCells>
  <conditionalFormatting sqref="C5:P5 C8:P8 C11:P11 O23:P23 O26:P26 O29:P29 M41:P41 M44:P44 M47:P47 O59:P59 O62:P62 O65:P65 C77:D77 C80:D80 C83:D83 D95:P95 C98:P98 C101:P101 M83:P83 M80:P80 M77:P77">
    <cfRule type="expression" dxfId="350" priority="1">
      <formula>C5="Chance"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349" priority="2">
      <formula>C5="Produit"</formula>
    </cfRule>
  </conditionalFormatting>
  <conditionalFormatting sqref="C7:P8 C10:P10 C13:P13 O24:P26 O28:P28 O31:P31 C40:P40 C42:C45 D43:D45 M43:P44 M46:P46 M49:P49 F60 O61:P62 O64:P64 C67:P67 C74:D85 E74:L76 M74:P85 C92:C94 D92:P103 C96:C103">
    <cfRule type="containsText" dxfId="348" priority="3" operator="containsText" text="Média">
      <formula>NOT(ISERROR(SEARCH(("Média"),(C7))))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347" priority="4">
      <formula>C5="Chance"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346" priority="5">
      <formula>C5="Corporate"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345" priority="6">
      <formula>C5="Fondation"</formula>
    </cfRule>
  </conditionalFormatting>
  <conditionalFormatting sqref="C6:P6 C9 D12:P12 O24:P24 O27:P27 O30:P30 M42:P42 M45:P45 M48:P48 O60:P60 O63:P63 C66:P66 C78:D78 C81:D81 C84:D84 C96:P96 C99:P99 C102:P102 E9:P9 C42 M84:P84 M81:P81 M78:P78">
    <cfRule type="expression" dxfId="344" priority="7">
      <formula>C5="Sport"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343" priority="8">
      <formula>C5="Produit"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342" priority="9">
      <formula>C5="Fondation"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341" priority="10">
      <formula>C5="Sport"</formula>
    </cfRule>
  </conditionalFormatting>
  <conditionalFormatting sqref="C5:P5 C8:P8 C11:P11 O23:P23 O26:P26 O29:P29 M41:P41 M44:P44 M47:P47 O59:P59 O62:P62 O65:P65 C77:D77 C80:D80 C83:D83 D95:P95 C98:P98 C101:P101 M83:P83 M80:P80 M77:P77">
    <cfRule type="expression" dxfId="340" priority="11">
      <formula>C5="Corporate"</formula>
    </cfRule>
  </conditionalFormatting>
  <conditionalFormatting sqref="C14:P14 C17:P17">
    <cfRule type="expression" dxfId="339" priority="12">
      <formula>C14="Chance"</formula>
    </cfRule>
  </conditionalFormatting>
  <conditionalFormatting sqref="C15:P15 C18:F18 H18:J18 L18:P18">
    <cfRule type="expression" dxfId="338" priority="13">
      <formula>C14="Produit"</formula>
    </cfRule>
  </conditionalFormatting>
  <conditionalFormatting sqref="C14:P14 C16:P16 C19:P19">
    <cfRule type="containsText" dxfId="337" priority="14" operator="containsText" text="Média">
      <formula>NOT(ISERROR(SEARCH(("Média"),(C14))))</formula>
    </cfRule>
  </conditionalFormatting>
  <conditionalFormatting sqref="C15:P15 C18:F18 H18:J18 L18:P18">
    <cfRule type="expression" dxfId="336" priority="15">
      <formula>C14="Chance"</formula>
    </cfRule>
  </conditionalFormatting>
  <conditionalFormatting sqref="C15:P15 C18:F18 H18:J18 L18:P18">
    <cfRule type="expression" dxfId="335" priority="16">
      <formula>C14="Corporate"</formula>
    </cfRule>
  </conditionalFormatting>
  <conditionalFormatting sqref="C15:P15 C18:F18 H18:J18 L18:P18">
    <cfRule type="expression" dxfId="334" priority="17">
      <formula>C14="Fondation"</formula>
    </cfRule>
  </conditionalFormatting>
  <conditionalFormatting sqref="C15:P15 C18:F18 H18:J18 L18:P18">
    <cfRule type="expression" dxfId="333" priority="18">
      <formula>C14="Sport"</formula>
    </cfRule>
  </conditionalFormatting>
  <conditionalFormatting sqref="C14:P14 C17:P17">
    <cfRule type="expression" dxfId="332" priority="19">
      <formula>C14="Produit"</formula>
    </cfRule>
  </conditionalFormatting>
  <conditionalFormatting sqref="C14:P14 C17:P17">
    <cfRule type="expression" dxfId="331" priority="20">
      <formula>C14="Fondation"</formula>
    </cfRule>
  </conditionalFormatting>
  <conditionalFormatting sqref="C14:P14 C17:P17">
    <cfRule type="expression" dxfId="330" priority="21">
      <formula>C14="Sport"</formula>
    </cfRule>
  </conditionalFormatting>
  <conditionalFormatting sqref="C14:P14 C17:P17">
    <cfRule type="expression" dxfId="329" priority="22">
      <formula>C14="Corporate"</formula>
    </cfRule>
  </conditionalFormatting>
  <conditionalFormatting sqref="C32:P32 C35:P35">
    <cfRule type="expression" dxfId="328" priority="23">
      <formula>C32="Chance"</formula>
    </cfRule>
  </conditionalFormatting>
  <conditionalFormatting sqref="C33:M33 C36:F36 O33:P33 O36:P36 L36 H36:J36">
    <cfRule type="expression" dxfId="327" priority="24">
      <formula>C32="Produit"</formula>
    </cfRule>
  </conditionalFormatting>
  <conditionalFormatting sqref="C32:P32 C34:P34 C37:P37">
    <cfRule type="containsText" dxfId="326" priority="25" operator="containsText" text="Média">
      <formula>NOT(ISERROR(SEARCH(("Média"),(C32))))</formula>
    </cfRule>
  </conditionalFormatting>
  <conditionalFormatting sqref="C33:M33 C36:F36 O33:P33 O36:P36 L36 H36:J36">
    <cfRule type="expression" dxfId="325" priority="26">
      <formula>C32="Chance"</formula>
    </cfRule>
  </conditionalFormatting>
  <conditionalFormatting sqref="C33:M33 C36:F36 O33:P33 O36:P36 L36 H36:J36">
    <cfRule type="expression" dxfId="324" priority="27">
      <formula>C32="Corporate"</formula>
    </cfRule>
  </conditionalFormatting>
  <conditionalFormatting sqref="C33:M33 C36:F36 O33:P33 O36:P36 L36 H36:J36">
    <cfRule type="expression" dxfId="323" priority="28">
      <formula>C32="Fondation"</formula>
    </cfRule>
  </conditionalFormatting>
  <conditionalFormatting sqref="C33:M33 C36:F36 O33:P33 O36:P36 L36 H36:J36">
    <cfRule type="expression" dxfId="322" priority="29">
      <formula>C32="Sport"</formula>
    </cfRule>
  </conditionalFormatting>
  <conditionalFormatting sqref="C32:P32 C35:P35">
    <cfRule type="expression" dxfId="321" priority="30">
      <formula>C32="Produit"</formula>
    </cfRule>
  </conditionalFormatting>
  <conditionalFormatting sqref="C32:P32 C35:P35">
    <cfRule type="expression" dxfId="320" priority="31">
      <formula>C32="Fondation"</formula>
    </cfRule>
  </conditionalFormatting>
  <conditionalFormatting sqref="C32:P32 C35:P35">
    <cfRule type="expression" dxfId="319" priority="32">
      <formula>C32="Sport"</formula>
    </cfRule>
  </conditionalFormatting>
  <conditionalFormatting sqref="C32:P32 C35:P35">
    <cfRule type="expression" dxfId="318" priority="33">
      <formula>C32="Corporate"</formula>
    </cfRule>
  </conditionalFormatting>
  <conditionalFormatting sqref="C50:P50 C53:P53">
    <cfRule type="expression" dxfId="317" priority="34">
      <formula>C50="Chance"</formula>
    </cfRule>
  </conditionalFormatting>
  <conditionalFormatting sqref="C51:M51 C54:F54 O51:P51 O54:P54 H54:J54 L54">
    <cfRule type="expression" dxfId="316" priority="35">
      <formula>C50="Produit"</formula>
    </cfRule>
  </conditionalFormatting>
  <conditionalFormatting sqref="C50:P50 C52:P52 C55:P55">
    <cfRule type="containsText" dxfId="315" priority="36" operator="containsText" text="Média">
      <formula>NOT(ISERROR(SEARCH(("Média"),(C50))))</formula>
    </cfRule>
  </conditionalFormatting>
  <conditionalFormatting sqref="C51:M51 C54:F54 O51:P51 O54:P54 H54:J54 L54">
    <cfRule type="expression" dxfId="314" priority="37">
      <formula>C50="Chance"</formula>
    </cfRule>
  </conditionalFormatting>
  <conditionalFormatting sqref="C51:M51 C54:F54 O51:P51 O54:P54 H54:J54 L54">
    <cfRule type="expression" dxfId="313" priority="38">
      <formula>C50="Corporate"</formula>
    </cfRule>
  </conditionalFormatting>
  <conditionalFormatting sqref="C51:M51 C54:F54 O51:P51 O54:P54 H54:J54 L54">
    <cfRule type="expression" dxfId="312" priority="39">
      <formula>C50="Fondation"</formula>
    </cfRule>
  </conditionalFormatting>
  <conditionalFormatting sqref="C51:M51 C54:F54 O51:P51 O54:P54 H54:J54 L54">
    <cfRule type="expression" dxfId="311" priority="40">
      <formula>C50="Sport"</formula>
    </cfRule>
  </conditionalFormatting>
  <conditionalFormatting sqref="C50:P50 C53:P53">
    <cfRule type="expression" dxfId="310" priority="41">
      <formula>C50="Produit"</formula>
    </cfRule>
  </conditionalFormatting>
  <conditionalFormatting sqref="C50:P50 C53:P53">
    <cfRule type="expression" dxfId="309" priority="42">
      <formula>C50="Fondation"</formula>
    </cfRule>
  </conditionalFormatting>
  <conditionalFormatting sqref="C50:P50 C53:P53">
    <cfRule type="expression" dxfId="308" priority="43">
      <formula>C50="Sport"</formula>
    </cfRule>
  </conditionalFormatting>
  <conditionalFormatting sqref="C50:P50 C53:P53">
    <cfRule type="expression" dxfId="307" priority="44">
      <formula>C50="Corporate"</formula>
    </cfRule>
  </conditionalFormatting>
  <conditionalFormatting sqref="C68:P68 C71:P71">
    <cfRule type="expression" dxfId="306" priority="45">
      <formula>C68="Chance"</formula>
    </cfRule>
  </conditionalFormatting>
  <conditionalFormatting sqref="C69:P69 C72:F72 O72:P72 H72:J72 L72">
    <cfRule type="expression" dxfId="305" priority="46">
      <formula>C68="Produit"</formula>
    </cfRule>
  </conditionalFormatting>
  <conditionalFormatting sqref="C68:P68 C70:P70 C73:P73">
    <cfRule type="containsText" dxfId="304" priority="47" operator="containsText" text="Média">
      <formula>NOT(ISERROR(SEARCH(("Média"),(C68))))</formula>
    </cfRule>
  </conditionalFormatting>
  <conditionalFormatting sqref="C69:P69 C72:F72 O72:P72 H72:J72 L72">
    <cfRule type="expression" dxfId="303" priority="48">
      <formula>C68="Chance"</formula>
    </cfRule>
  </conditionalFormatting>
  <conditionalFormatting sqref="C69:P69 C72:F72 O72:P72 H72:J72 L72">
    <cfRule type="expression" dxfId="302" priority="49">
      <formula>C68="Corporate"</formula>
    </cfRule>
  </conditionalFormatting>
  <conditionalFormatting sqref="C69:P69 C72:F72 O72:P72 H72:J72 L72">
    <cfRule type="expression" dxfId="301" priority="50">
      <formula>C68="Fondation"</formula>
    </cfRule>
  </conditionalFormatting>
  <conditionalFormatting sqref="C69:P69 C72:F72 O72:P72 H72:J72 L72">
    <cfRule type="expression" dxfId="300" priority="51">
      <formula>C68="Sport"</formula>
    </cfRule>
  </conditionalFormatting>
  <conditionalFormatting sqref="C68:P68 C71:P71">
    <cfRule type="expression" dxfId="299" priority="52">
      <formula>C68="Produit"</formula>
    </cfRule>
  </conditionalFormatting>
  <conditionalFormatting sqref="C68:P68 C71:P71">
    <cfRule type="expression" dxfId="298" priority="53">
      <formula>C68="Fondation"</formula>
    </cfRule>
  </conditionalFormatting>
  <conditionalFormatting sqref="C68:P68 C71:P71">
    <cfRule type="expression" dxfId="297" priority="54">
      <formula>C68="Sport"</formula>
    </cfRule>
  </conditionalFormatting>
  <conditionalFormatting sqref="C68:P68 C71:P71">
    <cfRule type="expression" dxfId="296" priority="55">
      <formula>C68="Corporate"</formula>
    </cfRule>
  </conditionalFormatting>
  <conditionalFormatting sqref="C86:P86 C89:P89">
    <cfRule type="expression" dxfId="295" priority="56">
      <formula>C86="Chance"</formula>
    </cfRule>
  </conditionalFormatting>
  <conditionalFormatting sqref="C87:P87 C90:F90 O90:P90 H90:J90 L90">
    <cfRule type="expression" dxfId="294" priority="57">
      <formula>C86="Produit"</formula>
    </cfRule>
  </conditionalFormatting>
  <conditionalFormatting sqref="C86:P86 C88:P88 C91:P91">
    <cfRule type="containsText" dxfId="293" priority="58" operator="containsText" text="Média">
      <formula>NOT(ISERROR(SEARCH(("Média"),(C86))))</formula>
    </cfRule>
  </conditionalFormatting>
  <conditionalFormatting sqref="C87:P87 C90:F90 O90:P90 H90:J90 L90">
    <cfRule type="expression" dxfId="292" priority="59">
      <formula>C86="Chance"</formula>
    </cfRule>
  </conditionalFormatting>
  <conditionalFormatting sqref="C87:P87 C90:F90 O90:P90 H90:J90 L90">
    <cfRule type="expression" dxfId="291" priority="60">
      <formula>C86="Corporate"</formula>
    </cfRule>
  </conditionalFormatting>
  <conditionalFormatting sqref="C87:P87 C90:F90 O90:P90 H90:J90 L90">
    <cfRule type="expression" dxfId="290" priority="61">
      <formula>C86="Fondation"</formula>
    </cfRule>
  </conditionalFormatting>
  <conditionalFormatting sqref="C87:P87 C90:F90 O90:P90 H90:J90 L90">
    <cfRule type="expression" dxfId="289" priority="62">
      <formula>C86="Sport"</formula>
    </cfRule>
  </conditionalFormatting>
  <conditionalFormatting sqref="C86:P86 C89:P89">
    <cfRule type="expression" dxfId="288" priority="63">
      <formula>C86="Produit"</formula>
    </cfRule>
  </conditionalFormatting>
  <conditionalFormatting sqref="C86:P86 C89:P89">
    <cfRule type="expression" dxfId="287" priority="64">
      <formula>C86="Fondation"</formula>
    </cfRule>
  </conditionalFormatting>
  <conditionalFormatting sqref="C86:P86 C89:P89">
    <cfRule type="expression" dxfId="286" priority="65">
      <formula>C86="Sport"</formula>
    </cfRule>
  </conditionalFormatting>
  <conditionalFormatting sqref="C86:P86 C89:P89">
    <cfRule type="expression" dxfId="285" priority="66">
      <formula>C86="Corporate"</formula>
    </cfRule>
  </conditionalFormatting>
  <conditionalFormatting sqref="C104:P104 C107:P107">
    <cfRule type="expression" dxfId="284" priority="67">
      <formula>C104="Chance"</formula>
    </cfRule>
  </conditionalFormatting>
  <conditionalFormatting sqref="C105:P105 C108:P108">
    <cfRule type="expression" dxfId="283" priority="68">
      <formula>C104="Produit"</formula>
    </cfRule>
  </conditionalFormatting>
  <conditionalFormatting sqref="C104:P104 C106:P106 C109:P109">
    <cfRule type="containsText" dxfId="282" priority="69" operator="containsText" text="Média">
      <formula>NOT(ISERROR(SEARCH(("Média"),(C104))))</formula>
    </cfRule>
  </conditionalFormatting>
  <conditionalFormatting sqref="C105:P105 C108:P108">
    <cfRule type="expression" dxfId="281" priority="70">
      <formula>C104="Chance"</formula>
    </cfRule>
  </conditionalFormatting>
  <conditionalFormatting sqref="C105:P105 C108:P108">
    <cfRule type="expression" dxfId="280" priority="71">
      <formula>C104="Corporate"</formula>
    </cfRule>
  </conditionalFormatting>
  <conditionalFormatting sqref="C105:P105 C108:P108">
    <cfRule type="expression" dxfId="279" priority="72">
      <formula>C104="Fondation"</formula>
    </cfRule>
  </conditionalFormatting>
  <conditionalFormatting sqref="C105:P105 C108:P108">
    <cfRule type="expression" dxfId="278" priority="73">
      <formula>C104="Sport"</formula>
    </cfRule>
  </conditionalFormatting>
  <conditionalFormatting sqref="C104:P104 C107:P107">
    <cfRule type="expression" dxfId="277" priority="74">
      <formula>C104="Produit"</formula>
    </cfRule>
  </conditionalFormatting>
  <conditionalFormatting sqref="C104:P104 C107:P107">
    <cfRule type="expression" dxfId="276" priority="75">
      <formula>C104="Fondation"</formula>
    </cfRule>
  </conditionalFormatting>
  <conditionalFormatting sqref="C104:P104 C107:P107">
    <cfRule type="expression" dxfId="275" priority="76">
      <formula>C104="Sport"</formula>
    </cfRule>
  </conditionalFormatting>
  <conditionalFormatting sqref="C104:P104 C107:P107">
    <cfRule type="expression" dxfId="274" priority="77">
      <formula>C104="Corporate"</formula>
    </cfRule>
  </conditionalFormatting>
  <conditionalFormatting sqref="C23:G23 L23 N23 C26 E26:F26 H26 J26:L26 N26 D29 K29:N29">
    <cfRule type="expression" dxfId="273" priority="78">
      <formula>C23="Chance"</formula>
    </cfRule>
  </conditionalFormatting>
  <conditionalFormatting sqref="C24:N24 C27:N27 C30:D30 K30:N30">
    <cfRule type="expression" dxfId="272" priority="79">
      <formula>C23="Produit"</formula>
    </cfRule>
  </conditionalFormatting>
  <conditionalFormatting sqref="E23 C25:C26 D25 E25:F26 G25 H25:H26 I25 J25:L26 M25 N25:N26 C28:N28 C31:D31 K31:N31">
    <cfRule type="containsText" dxfId="271" priority="80" operator="containsText" text="Média">
      <formula>NOT(ISERROR(SEARCH(("Média"),(E23))))</formula>
    </cfRule>
  </conditionalFormatting>
  <conditionalFormatting sqref="C24:N24 C27:N27 C30:D30 K30:N30">
    <cfRule type="expression" dxfId="270" priority="81">
      <formula>C23="Chance"</formula>
    </cfRule>
  </conditionalFormatting>
  <conditionalFormatting sqref="C24:N24 C27:N27 C30:D30 K30:N30">
    <cfRule type="expression" dxfId="269" priority="82">
      <formula>C23="Corporate"</formula>
    </cfRule>
  </conditionalFormatting>
  <conditionalFormatting sqref="C24:N24 C27:N27 C30:D30 K30:N30">
    <cfRule type="expression" dxfId="268" priority="83">
      <formula>C23="Fondation"</formula>
    </cfRule>
  </conditionalFormatting>
  <conditionalFormatting sqref="C24:N24 C27:N27 C30:D30 K30:N30">
    <cfRule type="expression" dxfId="267" priority="84">
      <formula>C23="Sport"</formula>
    </cfRule>
  </conditionalFormatting>
  <conditionalFormatting sqref="C23:G23 L23 N23 C26 E26:F26 H26 J26:L26 N26 D29 K29:N29">
    <cfRule type="expression" dxfId="266" priority="85">
      <formula>C23="Produit"</formula>
    </cfRule>
  </conditionalFormatting>
  <conditionalFormatting sqref="C23:G23 L23 N23 C26 E26:F26 H26 J26:L26 N26 D29 K29:N29">
    <cfRule type="expression" dxfId="265" priority="86">
      <formula>C23="Fondation"</formula>
    </cfRule>
  </conditionalFormatting>
  <conditionalFormatting sqref="C23:G23 L23 N23 C26 E26:F26 H26 J26:L26 N26 D29 K29:N29">
    <cfRule type="expression" dxfId="264" priority="87">
      <formula>C23="Sport"</formula>
    </cfRule>
  </conditionalFormatting>
  <conditionalFormatting sqref="C23:G23 L23 N23 C26 E26:F26 H26 J26:L26 N26 D29 K29:N29">
    <cfRule type="expression" dxfId="263" priority="88">
      <formula>C23="Corporate"</formula>
    </cfRule>
  </conditionalFormatting>
  <conditionalFormatting sqref="C29">
    <cfRule type="expression" dxfId="262" priority="89">
      <formula>C29="Chance"</formula>
    </cfRule>
  </conditionalFormatting>
  <conditionalFormatting sqref="J23">
    <cfRule type="expression" dxfId="261" priority="90">
      <formula>J23="Chance"</formula>
    </cfRule>
  </conditionalFormatting>
  <conditionalFormatting sqref="J23">
    <cfRule type="expression" dxfId="260" priority="91">
      <formula>J23="Produit"</formula>
    </cfRule>
  </conditionalFormatting>
  <conditionalFormatting sqref="J23">
    <cfRule type="expression" dxfId="259" priority="92">
      <formula>J23="Fondation"</formula>
    </cfRule>
  </conditionalFormatting>
  <conditionalFormatting sqref="J23">
    <cfRule type="expression" dxfId="258" priority="93">
      <formula>J23="Sport"</formula>
    </cfRule>
  </conditionalFormatting>
  <conditionalFormatting sqref="J23">
    <cfRule type="expression" dxfId="257" priority="94">
      <formula>J23="Corporate"</formula>
    </cfRule>
  </conditionalFormatting>
  <conditionalFormatting sqref="C29">
    <cfRule type="expression" dxfId="256" priority="95">
      <formula>C29="Produit"</formula>
    </cfRule>
  </conditionalFormatting>
  <conditionalFormatting sqref="C29">
    <cfRule type="expression" dxfId="255" priority="96">
      <formula>C29="Fondation"</formula>
    </cfRule>
  </conditionalFormatting>
  <conditionalFormatting sqref="C29">
    <cfRule type="expression" dxfId="254" priority="97">
      <formula>C29="Sport"</formula>
    </cfRule>
  </conditionalFormatting>
  <conditionalFormatting sqref="C29">
    <cfRule type="expression" dxfId="253" priority="98">
      <formula>C29="Corporate"</formula>
    </cfRule>
  </conditionalFormatting>
  <conditionalFormatting sqref="F29 H29:I29">
    <cfRule type="expression" dxfId="252" priority="99">
      <formula>F29="Chance"</formula>
    </cfRule>
  </conditionalFormatting>
  <conditionalFormatting sqref="E30:J30">
    <cfRule type="expression" dxfId="251" priority="100">
      <formula>E29="Produit"</formula>
    </cfRule>
  </conditionalFormatting>
  <conditionalFormatting sqref="E31:J31">
    <cfRule type="containsText" dxfId="250" priority="101" operator="containsText" text="Média">
      <formula>NOT(ISERROR(SEARCH(("Média"),(E31))))</formula>
    </cfRule>
  </conditionalFormatting>
  <conditionalFormatting sqref="E30:J30">
    <cfRule type="expression" dxfId="249" priority="102">
      <formula>E29="Chance"</formula>
    </cfRule>
  </conditionalFormatting>
  <conditionalFormatting sqref="E30:J30">
    <cfRule type="expression" dxfId="248" priority="103">
      <formula>E29="Corporate"</formula>
    </cfRule>
  </conditionalFormatting>
  <conditionalFormatting sqref="E30:J30">
    <cfRule type="expression" dxfId="247" priority="104">
      <formula>E29="Fondation"</formula>
    </cfRule>
  </conditionalFormatting>
  <conditionalFormatting sqref="E30:J30">
    <cfRule type="expression" dxfId="246" priority="105">
      <formula>E29="Sport"</formula>
    </cfRule>
  </conditionalFormatting>
  <conditionalFormatting sqref="F29 H29:I29">
    <cfRule type="expression" dxfId="245" priority="106">
      <formula>F29="Produit"</formula>
    </cfRule>
  </conditionalFormatting>
  <conditionalFormatting sqref="F29 H29:I29">
    <cfRule type="expression" dxfId="244" priority="107">
      <formula>F29="Fondation"</formula>
    </cfRule>
  </conditionalFormatting>
  <conditionalFormatting sqref="F29 H29:I29">
    <cfRule type="expression" dxfId="243" priority="108">
      <formula>F29="Sport"</formula>
    </cfRule>
  </conditionalFormatting>
  <conditionalFormatting sqref="F29 H29:I29">
    <cfRule type="expression" dxfId="242" priority="109">
      <formula>F29="Corporate"</formula>
    </cfRule>
  </conditionalFormatting>
  <conditionalFormatting sqref="C44:D44 C47:D47 K47:L47">
    <cfRule type="expression" dxfId="241" priority="110">
      <formula>C44="Chance"</formula>
    </cfRule>
  </conditionalFormatting>
  <conditionalFormatting sqref="C45:D45 C48:D48 K48:L48">
    <cfRule type="expression" dxfId="240" priority="111">
      <formula>C44="Produit"</formula>
    </cfRule>
  </conditionalFormatting>
  <conditionalFormatting sqref="C46:L46 C47:D49 K47:L49">
    <cfRule type="containsText" dxfId="239" priority="112" operator="containsText" text="Média">
      <formula>NOT(ISERROR(SEARCH(("Média"),(C46))))</formula>
    </cfRule>
  </conditionalFormatting>
  <conditionalFormatting sqref="C45:D45 C48:D48 K48:L48">
    <cfRule type="expression" dxfId="238" priority="113">
      <formula>C44="Chance"</formula>
    </cfRule>
  </conditionalFormatting>
  <conditionalFormatting sqref="C45:D45 C48:D48 K48:L48">
    <cfRule type="expression" dxfId="237" priority="114">
      <formula>C44="Corporate"</formula>
    </cfRule>
  </conditionalFormatting>
  <conditionalFormatting sqref="C45:D45 C48:D48 K48:L48">
    <cfRule type="expression" dxfId="236" priority="115">
      <formula>C44="Fondation"</formula>
    </cfRule>
  </conditionalFormatting>
  <conditionalFormatting sqref="C45:D45 C48:D48 K48:L48">
    <cfRule type="expression" dxfId="235" priority="116">
      <formula>C44="Sport"</formula>
    </cfRule>
  </conditionalFormatting>
  <conditionalFormatting sqref="C44:D44 C47:D47 K47:L47">
    <cfRule type="expression" dxfId="234" priority="117">
      <formula>C44="Produit"</formula>
    </cfRule>
  </conditionalFormatting>
  <conditionalFormatting sqref="C44:D44 C47:D47 K47:L47">
    <cfRule type="expression" dxfId="233" priority="118">
      <formula>C44="Fondation"</formula>
    </cfRule>
  </conditionalFormatting>
  <conditionalFormatting sqref="C44:D44 C47:D47 K47:L47">
    <cfRule type="expression" dxfId="232" priority="119">
      <formula>C44="Sport"</formula>
    </cfRule>
  </conditionalFormatting>
  <conditionalFormatting sqref="C44:D44 C47:D47 K47:L47">
    <cfRule type="expression" dxfId="231" priority="120">
      <formula>C44="Corporate"</formula>
    </cfRule>
  </conditionalFormatting>
  <conditionalFormatting sqref="E44 F41 J41:K41 H41 I44:J44 G44 L44">
    <cfRule type="expression" dxfId="230" priority="121">
      <formula>E41="Chance"</formula>
    </cfRule>
  </conditionalFormatting>
  <conditionalFormatting sqref="E42:F42 H42:L42 E45:L45">
    <cfRule type="expression" dxfId="229" priority="122">
      <formula>E41="Produit"</formula>
    </cfRule>
  </conditionalFormatting>
  <conditionalFormatting sqref="E43:L43 E44 I44:J44 G44 L44 E42:F42 H42:L42">
    <cfRule type="containsText" dxfId="228" priority="123" operator="containsText" text="Média">
      <formula>NOT(ISERROR(SEARCH(("Média"),(E43))))</formula>
    </cfRule>
  </conditionalFormatting>
  <conditionalFormatting sqref="E42:F42 H42:L42 E45:L45">
    <cfRule type="expression" dxfId="227" priority="124">
      <formula>E41="Chance"</formula>
    </cfRule>
  </conditionalFormatting>
  <conditionalFormatting sqref="E42:F42 H42:L42 E45:L45">
    <cfRule type="expression" dxfId="226" priority="125">
      <formula>E41="Corporate"</formula>
    </cfRule>
  </conditionalFormatting>
  <conditionalFormatting sqref="E42:F42 H42:L42 E45:L45">
    <cfRule type="expression" dxfId="225" priority="126">
      <formula>E41="Fondation"</formula>
    </cfRule>
  </conditionalFormatting>
  <conditionalFormatting sqref="E42:F42 H42:L42 E45:L45">
    <cfRule type="expression" dxfId="224" priority="127">
      <formula>E41="Sport"</formula>
    </cfRule>
  </conditionalFormatting>
  <conditionalFormatting sqref="E44 F41 J41:K41 H41 I44:J44 G44 L44">
    <cfRule type="expression" dxfId="223" priority="128">
      <formula>E41="Produit"</formula>
    </cfRule>
  </conditionalFormatting>
  <conditionalFormatting sqref="E44 F41 J41:K41 H41 I44:J44 G44 L44">
    <cfRule type="expression" dxfId="222" priority="129">
      <formula>E41="Fondation"</formula>
    </cfRule>
  </conditionalFormatting>
  <conditionalFormatting sqref="E44 F41 J41:K41 H41 I44:J44 G44 L44">
    <cfRule type="expression" dxfId="221" priority="130">
      <formula>E41="Sport"</formula>
    </cfRule>
  </conditionalFormatting>
  <conditionalFormatting sqref="E44 F41 J41:K41 H41 I44:J44 G44 L44">
    <cfRule type="expression" dxfId="220" priority="131">
      <formula>E41="Corporate"</formula>
    </cfRule>
  </conditionalFormatting>
  <conditionalFormatting sqref="F47:I47">
    <cfRule type="expression" dxfId="219" priority="132">
      <formula>F47="Chance"</formula>
    </cfRule>
  </conditionalFormatting>
  <conditionalFormatting sqref="E48:J48">
    <cfRule type="expression" dxfId="218" priority="133">
      <formula>E47="Produit"</formula>
    </cfRule>
  </conditionalFormatting>
  <conditionalFormatting sqref="E49:J49">
    <cfRule type="containsText" dxfId="217" priority="134" operator="containsText" text="Média">
      <formula>NOT(ISERROR(SEARCH(("Média"),(E49))))</formula>
    </cfRule>
  </conditionalFormatting>
  <conditionalFormatting sqref="E48:J48">
    <cfRule type="expression" dxfId="216" priority="135">
      <formula>E47="Chance"</formula>
    </cfRule>
  </conditionalFormatting>
  <conditionalFormatting sqref="E48:J48">
    <cfRule type="expression" dxfId="215" priority="136">
      <formula>E47="Corporate"</formula>
    </cfRule>
  </conditionalFormatting>
  <conditionalFormatting sqref="E48:J48">
    <cfRule type="expression" dxfId="214" priority="137">
      <formula>E47="Fondation"</formula>
    </cfRule>
  </conditionalFormatting>
  <conditionalFormatting sqref="E48:J48">
    <cfRule type="expression" dxfId="213" priority="138">
      <formula>E47="Sport"</formula>
    </cfRule>
  </conditionalFormatting>
  <conditionalFormatting sqref="F47:I47">
    <cfRule type="expression" dxfId="212" priority="139">
      <formula>F47="Produit"</formula>
    </cfRule>
  </conditionalFormatting>
  <conditionalFormatting sqref="F47:I47">
    <cfRule type="expression" dxfId="211" priority="140">
      <formula>F47="Fondation"</formula>
    </cfRule>
  </conditionalFormatting>
  <conditionalFormatting sqref="F47:I47">
    <cfRule type="expression" dxfId="210" priority="141">
      <formula>F47="Sport"</formula>
    </cfRule>
  </conditionalFormatting>
  <conditionalFormatting sqref="F47:I47">
    <cfRule type="expression" dxfId="209" priority="142">
      <formula>F47="Corporate"</formula>
    </cfRule>
  </conditionalFormatting>
  <conditionalFormatting sqref="C41">
    <cfRule type="expression" dxfId="208" priority="143">
      <formula>C41="Chance"</formula>
    </cfRule>
  </conditionalFormatting>
  <conditionalFormatting sqref="C41">
    <cfRule type="expression" dxfId="207" priority="144">
      <formula>C41="Produit"</formula>
    </cfRule>
  </conditionalFormatting>
  <conditionalFormatting sqref="C41">
    <cfRule type="expression" dxfId="206" priority="145">
      <formula>C41="Fondation"</formula>
    </cfRule>
  </conditionalFormatting>
  <conditionalFormatting sqref="C41">
    <cfRule type="expression" dxfId="205" priority="146">
      <formula>C41="Sport"</formula>
    </cfRule>
  </conditionalFormatting>
  <conditionalFormatting sqref="C41">
    <cfRule type="expression" dxfId="204" priority="147">
      <formula>C41="Corporate"</formula>
    </cfRule>
  </conditionalFormatting>
  <conditionalFormatting sqref="D41">
    <cfRule type="expression" dxfId="203" priority="148">
      <formula>D41="Chance"</formula>
    </cfRule>
  </conditionalFormatting>
  <conditionalFormatting sqref="D41">
    <cfRule type="expression" dxfId="202" priority="149">
      <formula>D41="Produit"</formula>
    </cfRule>
  </conditionalFormatting>
  <conditionalFormatting sqref="D41">
    <cfRule type="expression" dxfId="201" priority="150">
      <formula>D41="Fondation"</formula>
    </cfRule>
  </conditionalFormatting>
  <conditionalFormatting sqref="D41">
    <cfRule type="expression" dxfId="200" priority="151">
      <formula>D41="Sport"</formula>
    </cfRule>
  </conditionalFormatting>
  <conditionalFormatting sqref="D41">
    <cfRule type="expression" dxfId="199" priority="152">
      <formula>D41="Corporate"</formula>
    </cfRule>
  </conditionalFormatting>
  <conditionalFormatting sqref="C59:D59 G59 L59 N59 C62 E62:F62 H62 J62:L62 N62 D65 K65:N65">
    <cfRule type="expression" dxfId="198" priority="153">
      <formula>C59="Chance"</formula>
    </cfRule>
  </conditionalFormatting>
  <conditionalFormatting sqref="C60:N60 C63:N63">
    <cfRule type="expression" dxfId="197" priority="154">
      <formula>C59="Produit"</formula>
    </cfRule>
  </conditionalFormatting>
  <conditionalFormatting sqref="C61:N61 C64:N64 C62 E62:F62 H62 J62:L62 N62">
    <cfRule type="containsText" dxfId="196" priority="155" operator="containsText" text="Média">
      <formula>NOT(ISERROR(SEARCH(("Média"),(C61))))</formula>
    </cfRule>
  </conditionalFormatting>
  <conditionalFormatting sqref="C60:N60 C63:N63">
    <cfRule type="expression" dxfId="195" priority="156">
      <formula>C59="Chance"</formula>
    </cfRule>
  </conditionalFormatting>
  <conditionalFormatting sqref="C60:N60 C63:N63">
    <cfRule type="expression" dxfId="194" priority="157">
      <formula>C59="Corporate"</formula>
    </cfRule>
  </conditionalFormatting>
  <conditionalFormatting sqref="C60:N60 C63:N63">
    <cfRule type="expression" dxfId="193" priority="158">
      <formula>C59="Fondation"</formula>
    </cfRule>
  </conditionalFormatting>
  <conditionalFormatting sqref="C60:N60 C63:N63">
    <cfRule type="expression" dxfId="192" priority="159">
      <formula>C59="Sport"</formula>
    </cfRule>
  </conditionalFormatting>
  <conditionalFormatting sqref="C59:D59 G59 L59 N59 C62 E62:F62 H62 J62:L62 N62 D65 K65:N65">
    <cfRule type="expression" dxfId="191" priority="160">
      <formula>C59="Produit"</formula>
    </cfRule>
  </conditionalFormatting>
  <conditionalFormatting sqref="C59:D59 G59 L59 N59 C62 E62:F62 H62 J62:L62 N62 D65 K65:N65">
    <cfRule type="expression" dxfId="190" priority="161">
      <formula>C59="Fondation"</formula>
    </cfRule>
  </conditionalFormatting>
  <conditionalFormatting sqref="C59:D59 G59 L59 N59 C62 E62:F62 H62 J62:L62 N62 D65 K65:N65">
    <cfRule type="expression" dxfId="189" priority="162">
      <formula>C59="Sport"</formula>
    </cfRule>
  </conditionalFormatting>
  <conditionalFormatting sqref="C59:D59 G59 L59 N59 C62 E62:F62 H62 J62:L62 N62 D65 K65:N65">
    <cfRule type="expression" dxfId="188" priority="163">
      <formula>C59="Corporate"</formula>
    </cfRule>
  </conditionalFormatting>
  <conditionalFormatting sqref="C65">
    <cfRule type="expression" dxfId="187" priority="164">
      <formula>C65="Chance"</formula>
    </cfRule>
  </conditionalFormatting>
  <conditionalFormatting sqref="J59">
    <cfRule type="expression" dxfId="186" priority="165">
      <formula>J59="Chance"</formula>
    </cfRule>
  </conditionalFormatting>
  <conditionalFormatting sqref="J59">
    <cfRule type="expression" dxfId="185" priority="166">
      <formula>J59="Produit"</formula>
    </cfRule>
  </conditionalFormatting>
  <conditionalFormatting sqref="J59">
    <cfRule type="expression" dxfId="184" priority="167">
      <formula>J59="Fondation"</formula>
    </cfRule>
  </conditionalFormatting>
  <conditionalFormatting sqref="J59">
    <cfRule type="expression" dxfId="183" priority="168">
      <formula>J59="Sport"</formula>
    </cfRule>
  </conditionalFormatting>
  <conditionalFormatting sqref="J59">
    <cfRule type="expression" dxfId="182" priority="169">
      <formula>J59="Corporate"</formula>
    </cfRule>
  </conditionalFormatting>
  <conditionalFormatting sqref="C65">
    <cfRule type="expression" dxfId="181" priority="170">
      <formula>C65="Produit"</formula>
    </cfRule>
  </conditionalFormatting>
  <conditionalFormatting sqref="C65">
    <cfRule type="expression" dxfId="180" priority="171">
      <formula>C65="Fondation"</formula>
    </cfRule>
  </conditionalFormatting>
  <conditionalFormatting sqref="C65">
    <cfRule type="expression" dxfId="179" priority="172">
      <formula>C65="Sport"</formula>
    </cfRule>
  </conditionalFormatting>
  <conditionalFormatting sqref="C65">
    <cfRule type="expression" dxfId="178" priority="173">
      <formula>C65="Corporate"</formula>
    </cfRule>
  </conditionalFormatting>
  <conditionalFormatting sqref="F65 H65:I65">
    <cfRule type="expression" dxfId="177" priority="174">
      <formula>F65="Chance"</formula>
    </cfRule>
  </conditionalFormatting>
  <conditionalFormatting sqref="F65 H65:I65">
    <cfRule type="expression" dxfId="176" priority="175">
      <formula>F65="Produit"</formula>
    </cfRule>
  </conditionalFormatting>
  <conditionalFormatting sqref="F65 H65:I65">
    <cfRule type="expression" dxfId="175" priority="176">
      <formula>F65="Fondation"</formula>
    </cfRule>
  </conditionalFormatting>
  <conditionalFormatting sqref="F65 H65:I65">
    <cfRule type="expression" dxfId="174" priority="177">
      <formula>F65="Sport"</formula>
    </cfRule>
  </conditionalFormatting>
  <conditionalFormatting sqref="F65 H65:I65">
    <cfRule type="expression" dxfId="173" priority="178">
      <formula>F65="Corporate"</formula>
    </cfRule>
  </conditionalFormatting>
  <conditionalFormatting sqref="K83:L83">
    <cfRule type="expression" dxfId="172" priority="179">
      <formula>K83="Chance"</formula>
    </cfRule>
  </conditionalFormatting>
  <conditionalFormatting sqref="K84:L84">
    <cfRule type="expression" dxfId="171" priority="180">
      <formula>K83="Produit"</formula>
    </cfRule>
  </conditionalFormatting>
  <conditionalFormatting sqref="E82:L82 K83:L85">
    <cfRule type="containsText" dxfId="170" priority="181" operator="containsText" text="Média">
      <formula>NOT(ISERROR(SEARCH(("Média"),(E82))))</formula>
    </cfRule>
  </conditionalFormatting>
  <conditionalFormatting sqref="K84:L84">
    <cfRule type="expression" dxfId="169" priority="182">
      <formula>K83="Chance"</formula>
    </cfRule>
  </conditionalFormatting>
  <conditionalFormatting sqref="K84:L84">
    <cfRule type="expression" dxfId="168" priority="183">
      <formula>K83="Corporate"</formula>
    </cfRule>
  </conditionalFormatting>
  <conditionalFormatting sqref="K84:L84">
    <cfRule type="expression" dxfId="167" priority="184">
      <formula>K83="Fondation"</formula>
    </cfRule>
  </conditionalFormatting>
  <conditionalFormatting sqref="K84:L84">
    <cfRule type="expression" dxfId="166" priority="185">
      <formula>K83="Sport"</formula>
    </cfRule>
  </conditionalFormatting>
  <conditionalFormatting sqref="K83:L83">
    <cfRule type="expression" dxfId="165" priority="186">
      <formula>K83="Produit"</formula>
    </cfRule>
  </conditionalFormatting>
  <conditionalFormatting sqref="K83:L83">
    <cfRule type="expression" dxfId="164" priority="187">
      <formula>K83="Fondation"</formula>
    </cfRule>
  </conditionalFormatting>
  <conditionalFormatting sqref="K83:L83">
    <cfRule type="expression" dxfId="163" priority="188">
      <formula>K83="Sport"</formula>
    </cfRule>
  </conditionalFormatting>
  <conditionalFormatting sqref="K83:L83">
    <cfRule type="expression" dxfId="162" priority="189">
      <formula>K83="Corporate"</formula>
    </cfRule>
  </conditionalFormatting>
  <conditionalFormatting sqref="E80 F77 J77:K77 H77 I80:J80 G80 L80">
    <cfRule type="expression" dxfId="161" priority="190">
      <formula>E77="Chance"</formula>
    </cfRule>
  </conditionalFormatting>
  <conditionalFormatting sqref="E78:F78 E81:L81 H78:L78">
    <cfRule type="expression" dxfId="160" priority="191">
      <formula>E77="Produit"</formula>
    </cfRule>
  </conditionalFormatting>
  <conditionalFormatting sqref="E79:L79 E80 I80:J80 G80 L80 E78:F78 H78:L78">
    <cfRule type="containsText" dxfId="159" priority="192" operator="containsText" text="Média">
      <formula>NOT(ISERROR(SEARCH(("Média"),(E79))))</formula>
    </cfRule>
  </conditionalFormatting>
  <conditionalFormatting sqref="E78:F78 E81:L81 H78:L78">
    <cfRule type="expression" dxfId="158" priority="193">
      <formula>E77="Chance"</formula>
    </cfRule>
  </conditionalFormatting>
  <conditionalFormatting sqref="E78:F78 E81:L81 H78:L78">
    <cfRule type="expression" dxfId="157" priority="194">
      <formula>E77="Corporate"</formula>
    </cfRule>
  </conditionalFormatting>
  <conditionalFormatting sqref="E78:F78 E81:L81 H78:L78">
    <cfRule type="expression" dxfId="156" priority="195">
      <formula>E77="Fondation"</formula>
    </cfRule>
  </conditionalFormatting>
  <conditionalFormatting sqref="E78:F78 E81:L81 H78:L78">
    <cfRule type="expression" dxfId="155" priority="196">
      <formula>E77="Sport"</formula>
    </cfRule>
  </conditionalFormatting>
  <conditionalFormatting sqref="E80 F77 J77:K77 H77 I80:J80 G80 L80">
    <cfRule type="expression" dxfId="154" priority="197">
      <formula>E77="Produit"</formula>
    </cfRule>
  </conditionalFormatting>
  <conditionalFormatting sqref="E80 F77 J77:K77 H77 I80:J80 G80 L80">
    <cfRule type="expression" dxfId="153" priority="198">
      <formula>E77="Fondation"</formula>
    </cfRule>
  </conditionalFormatting>
  <conditionalFormatting sqref="E80 F77 J77:K77 H77 I80:J80 G80 L80">
    <cfRule type="expression" dxfId="152" priority="199">
      <formula>E77="Sport"</formula>
    </cfRule>
  </conditionalFormatting>
  <conditionalFormatting sqref="E80 F77 J77:K77 H77 I80:J80 G80 L80">
    <cfRule type="expression" dxfId="151" priority="200">
      <formula>E77="Corporate"</formula>
    </cfRule>
  </conditionalFormatting>
  <conditionalFormatting sqref="F83:I83">
    <cfRule type="expression" dxfId="150" priority="201">
      <formula>F83="Chance"</formula>
    </cfRule>
  </conditionalFormatting>
  <conditionalFormatting sqref="E84:J84">
    <cfRule type="expression" dxfId="149" priority="202">
      <formula>E83="Produit"</formula>
    </cfRule>
  </conditionalFormatting>
  <conditionalFormatting sqref="E85:J85">
    <cfRule type="containsText" dxfId="148" priority="203" operator="containsText" text="Média">
      <formula>NOT(ISERROR(SEARCH(("Média"),(E85))))</formula>
    </cfRule>
  </conditionalFormatting>
  <conditionalFormatting sqref="E84:J84">
    <cfRule type="expression" dxfId="147" priority="204">
      <formula>E83="Chance"</formula>
    </cfRule>
  </conditionalFormatting>
  <conditionalFormatting sqref="E84:J84">
    <cfRule type="expression" dxfId="146" priority="205">
      <formula>E83="Corporate"</formula>
    </cfRule>
  </conditionalFormatting>
  <conditionalFormatting sqref="E84:J84">
    <cfRule type="expression" dxfId="145" priority="206">
      <formula>E83="Fondation"</formula>
    </cfRule>
  </conditionalFormatting>
  <conditionalFormatting sqref="E84:J84">
    <cfRule type="expression" dxfId="144" priority="207">
      <formula>E83="Sport"</formula>
    </cfRule>
  </conditionalFormatting>
  <conditionalFormatting sqref="F83:I83">
    <cfRule type="expression" dxfId="143" priority="208">
      <formula>F83="Produit"</formula>
    </cfRule>
  </conditionalFormatting>
  <conditionalFormatting sqref="F83:I83">
    <cfRule type="expression" dxfId="142" priority="209">
      <formula>F83="Fondation"</formula>
    </cfRule>
  </conditionalFormatting>
  <conditionalFormatting sqref="F83:I83">
    <cfRule type="expression" dxfId="141" priority="210">
      <formula>F83="Sport"</formula>
    </cfRule>
  </conditionalFormatting>
  <conditionalFormatting sqref="F83:I83">
    <cfRule type="expression" dxfId="140" priority="211">
      <formula>F83="Corporate"</formula>
    </cfRule>
  </conditionalFormatting>
  <conditionalFormatting sqref="G42">
    <cfRule type="expression" dxfId="139" priority="212">
      <formula>G41="Produit"</formula>
    </cfRule>
  </conditionalFormatting>
  <conditionalFormatting sqref="G42">
    <cfRule type="expression" dxfId="138" priority="213">
      <formula>G41="Chance"</formula>
    </cfRule>
  </conditionalFormatting>
  <conditionalFormatting sqref="G42">
    <cfRule type="expression" dxfId="137" priority="214">
      <formula>G41="Corporate"</formula>
    </cfRule>
  </conditionalFormatting>
  <conditionalFormatting sqref="G42">
    <cfRule type="expression" dxfId="136" priority="215">
      <formula>G41="Fondation"</formula>
    </cfRule>
  </conditionalFormatting>
  <conditionalFormatting sqref="G42">
    <cfRule type="expression" dxfId="135" priority="216">
      <formula>G41="Sport"</formula>
    </cfRule>
  </conditionalFormatting>
  <conditionalFormatting sqref="G78">
    <cfRule type="expression" dxfId="134" priority="217">
      <formula>G77="Produit"</formula>
    </cfRule>
  </conditionalFormatting>
  <conditionalFormatting sqref="G78">
    <cfRule type="expression" dxfId="133" priority="218">
      <formula>G77="Chance"</formula>
    </cfRule>
  </conditionalFormatting>
  <conditionalFormatting sqref="G78">
    <cfRule type="expression" dxfId="132" priority="219">
      <formula>G77="Corporate"</formula>
    </cfRule>
  </conditionalFormatting>
  <conditionalFormatting sqref="G78">
    <cfRule type="expression" dxfId="131" priority="220">
      <formula>G77="Fondation"</formula>
    </cfRule>
  </conditionalFormatting>
  <conditionalFormatting sqref="G78">
    <cfRule type="expression" dxfId="130" priority="221">
      <formula>G77="Sport"</formula>
    </cfRule>
  </conditionalFormatting>
  <conditionalFormatting sqref="N33">
    <cfRule type="expression" dxfId="129" priority="222">
      <formula>N32="Produit"</formula>
    </cfRule>
  </conditionalFormatting>
  <conditionalFormatting sqref="N33">
    <cfRule type="expression" dxfId="128" priority="223">
      <formula>N32="Chance"</formula>
    </cfRule>
  </conditionalFormatting>
  <conditionalFormatting sqref="N33">
    <cfRule type="expression" dxfId="127" priority="224">
      <formula>N32="Corporate"</formula>
    </cfRule>
  </conditionalFormatting>
  <conditionalFormatting sqref="N33">
    <cfRule type="expression" dxfId="126" priority="225">
      <formula>N32="Fondation"</formula>
    </cfRule>
  </conditionalFormatting>
  <conditionalFormatting sqref="N33">
    <cfRule type="expression" dxfId="125" priority="226">
      <formula>N32="Sport"</formula>
    </cfRule>
  </conditionalFormatting>
  <conditionalFormatting sqref="N51">
    <cfRule type="expression" dxfId="124" priority="227">
      <formula>N50="Produit"</formula>
    </cfRule>
  </conditionalFormatting>
  <conditionalFormatting sqref="N51">
    <cfRule type="expression" dxfId="123" priority="228">
      <formula>N50="Chance"</formula>
    </cfRule>
  </conditionalFormatting>
  <conditionalFormatting sqref="N51">
    <cfRule type="expression" dxfId="122" priority="229">
      <formula>N50="Corporate"</formula>
    </cfRule>
  </conditionalFormatting>
  <conditionalFormatting sqref="N51">
    <cfRule type="expression" dxfId="121" priority="230">
      <formula>N50="Fondation"</formula>
    </cfRule>
  </conditionalFormatting>
  <conditionalFormatting sqref="N51">
    <cfRule type="expression" dxfId="120" priority="231">
      <formula>N50="Sport"</formula>
    </cfRule>
  </conditionalFormatting>
  <conditionalFormatting sqref="M36">
    <cfRule type="expression" dxfId="119" priority="232">
      <formula>M35="Produit"</formula>
    </cfRule>
  </conditionalFormatting>
  <conditionalFormatting sqref="M36">
    <cfRule type="expression" dxfId="118" priority="233">
      <formula>M35="Chance"</formula>
    </cfRule>
  </conditionalFormatting>
  <conditionalFormatting sqref="M36">
    <cfRule type="expression" dxfId="117" priority="234">
      <formula>M35="Corporate"</formula>
    </cfRule>
  </conditionalFormatting>
  <conditionalFormatting sqref="M36">
    <cfRule type="expression" dxfId="116" priority="235">
      <formula>M35="Fondation"</formula>
    </cfRule>
  </conditionalFormatting>
  <conditionalFormatting sqref="M36">
    <cfRule type="expression" dxfId="115" priority="236">
      <formula>M35="Sport"</formula>
    </cfRule>
  </conditionalFormatting>
  <conditionalFormatting sqref="N36">
    <cfRule type="expression" dxfId="114" priority="237">
      <formula>N35="Produit"</formula>
    </cfRule>
  </conditionalFormatting>
  <conditionalFormatting sqref="N36">
    <cfRule type="expression" dxfId="113" priority="238">
      <formula>N35="Chance"</formula>
    </cfRule>
  </conditionalFormatting>
  <conditionalFormatting sqref="N36">
    <cfRule type="expression" dxfId="112" priority="239">
      <formula>N35="Corporate"</formula>
    </cfRule>
  </conditionalFormatting>
  <conditionalFormatting sqref="N36">
    <cfRule type="expression" dxfId="111" priority="240">
      <formula>N35="Fondation"</formula>
    </cfRule>
  </conditionalFormatting>
  <conditionalFormatting sqref="N36">
    <cfRule type="expression" dxfId="110" priority="241">
      <formula>N35="Sport"</formula>
    </cfRule>
  </conditionalFormatting>
  <conditionalFormatting sqref="M54">
    <cfRule type="expression" dxfId="109" priority="242">
      <formula>M53="Produit"</formula>
    </cfRule>
  </conditionalFormatting>
  <conditionalFormatting sqref="M54">
    <cfRule type="expression" dxfId="108" priority="243">
      <formula>M53="Chance"</formula>
    </cfRule>
  </conditionalFormatting>
  <conditionalFormatting sqref="M54">
    <cfRule type="expression" dxfId="107" priority="244">
      <formula>M53="Corporate"</formula>
    </cfRule>
  </conditionalFormatting>
  <conditionalFormatting sqref="M54">
    <cfRule type="expression" dxfId="106" priority="245">
      <formula>M53="Fondation"</formula>
    </cfRule>
  </conditionalFormatting>
  <conditionalFormatting sqref="M54">
    <cfRule type="expression" dxfId="105" priority="246">
      <formula>M53="Sport"</formula>
    </cfRule>
  </conditionalFormatting>
  <conditionalFormatting sqref="N54">
    <cfRule type="expression" dxfId="104" priority="247">
      <formula>N53="Produit"</formula>
    </cfRule>
  </conditionalFormatting>
  <conditionalFormatting sqref="N54">
    <cfRule type="expression" dxfId="103" priority="248">
      <formula>N53="Chance"</formula>
    </cfRule>
  </conditionalFormatting>
  <conditionalFormatting sqref="N54">
    <cfRule type="expression" dxfId="102" priority="249">
      <formula>N53="Corporate"</formula>
    </cfRule>
  </conditionalFormatting>
  <conditionalFormatting sqref="N54">
    <cfRule type="expression" dxfId="101" priority="250">
      <formula>N53="Fondation"</formula>
    </cfRule>
  </conditionalFormatting>
  <conditionalFormatting sqref="N54">
    <cfRule type="expression" dxfId="100" priority="251">
      <formula>N53="Sport"</formula>
    </cfRule>
  </conditionalFormatting>
  <conditionalFormatting sqref="M72">
    <cfRule type="expression" dxfId="99" priority="252">
      <formula>M71="Produit"</formula>
    </cfRule>
  </conditionalFormatting>
  <conditionalFormatting sqref="M72">
    <cfRule type="expression" dxfId="98" priority="253">
      <formula>M71="Chance"</formula>
    </cfRule>
  </conditionalFormatting>
  <conditionalFormatting sqref="M72">
    <cfRule type="expression" dxfId="97" priority="254">
      <formula>M71="Corporate"</formula>
    </cfRule>
  </conditionalFormatting>
  <conditionalFormatting sqref="M72">
    <cfRule type="expression" dxfId="96" priority="255">
      <formula>M71="Fondation"</formula>
    </cfRule>
  </conditionalFormatting>
  <conditionalFormatting sqref="M72">
    <cfRule type="expression" dxfId="95" priority="256">
      <formula>M71="Sport"</formula>
    </cfRule>
  </conditionalFormatting>
  <conditionalFormatting sqref="N72">
    <cfRule type="expression" dxfId="94" priority="257">
      <formula>N71="Produit"</formula>
    </cfRule>
  </conditionalFormatting>
  <conditionalFormatting sqref="N72">
    <cfRule type="expression" dxfId="93" priority="258">
      <formula>N71="Chance"</formula>
    </cfRule>
  </conditionalFormatting>
  <conditionalFormatting sqref="N72">
    <cfRule type="expression" dxfId="92" priority="259">
      <formula>N71="Corporate"</formula>
    </cfRule>
  </conditionalFormatting>
  <conditionalFormatting sqref="N72">
    <cfRule type="expression" dxfId="91" priority="260">
      <formula>N71="Fondation"</formula>
    </cfRule>
  </conditionalFormatting>
  <conditionalFormatting sqref="N72">
    <cfRule type="expression" dxfId="90" priority="261">
      <formula>N71="Sport"</formula>
    </cfRule>
  </conditionalFormatting>
  <conditionalFormatting sqref="M90">
    <cfRule type="expression" dxfId="89" priority="262">
      <formula>M89="Produit"</formula>
    </cfRule>
  </conditionalFormatting>
  <conditionalFormatting sqref="M90">
    <cfRule type="expression" dxfId="88" priority="263">
      <formula>M89="Chance"</formula>
    </cfRule>
  </conditionalFormatting>
  <conditionalFormatting sqref="M90">
    <cfRule type="expression" dxfId="87" priority="264">
      <formula>M89="Corporate"</formula>
    </cfRule>
  </conditionalFormatting>
  <conditionalFormatting sqref="M90">
    <cfRule type="expression" dxfId="86" priority="265">
      <formula>M89="Fondation"</formula>
    </cfRule>
  </conditionalFormatting>
  <conditionalFormatting sqref="M90">
    <cfRule type="expression" dxfId="85" priority="266">
      <formula>M89="Sport"</formula>
    </cfRule>
  </conditionalFormatting>
  <conditionalFormatting sqref="N90">
    <cfRule type="expression" dxfId="84" priority="267">
      <formula>N89="Produit"</formula>
    </cfRule>
  </conditionalFormatting>
  <conditionalFormatting sqref="N90">
    <cfRule type="expression" dxfId="83" priority="268">
      <formula>N89="Chance"</formula>
    </cfRule>
  </conditionalFormatting>
  <conditionalFormatting sqref="N90">
    <cfRule type="expression" dxfId="82" priority="269">
      <formula>N89="Corporate"</formula>
    </cfRule>
  </conditionalFormatting>
  <conditionalFormatting sqref="N90">
    <cfRule type="expression" dxfId="81" priority="270">
      <formula>N89="Fondation"</formula>
    </cfRule>
  </conditionalFormatting>
  <conditionalFormatting sqref="N90">
    <cfRule type="expression" dxfId="80" priority="271">
      <formula>N89="Sport"</formula>
    </cfRule>
  </conditionalFormatting>
  <conditionalFormatting sqref="G18">
    <cfRule type="expression" dxfId="79" priority="272">
      <formula>G17="Produit"</formula>
    </cfRule>
  </conditionalFormatting>
  <conditionalFormatting sqref="G18">
    <cfRule type="expression" dxfId="78" priority="273">
      <formula>G17="Chance"</formula>
    </cfRule>
  </conditionalFormatting>
  <conditionalFormatting sqref="G18">
    <cfRule type="expression" dxfId="77" priority="274">
      <formula>G17="Corporate"</formula>
    </cfRule>
  </conditionalFormatting>
  <conditionalFormatting sqref="G18">
    <cfRule type="expression" dxfId="76" priority="275">
      <formula>G17="Fondation"</formula>
    </cfRule>
  </conditionalFormatting>
  <conditionalFormatting sqref="G18">
    <cfRule type="expression" dxfId="75" priority="276">
      <formula>G17="Sport"</formula>
    </cfRule>
  </conditionalFormatting>
  <conditionalFormatting sqref="K18">
    <cfRule type="expression" dxfId="74" priority="277">
      <formula>K17="Produit"</formula>
    </cfRule>
  </conditionalFormatting>
  <conditionalFormatting sqref="K18">
    <cfRule type="expression" dxfId="73" priority="278">
      <formula>K17="Chance"</formula>
    </cfRule>
  </conditionalFormatting>
  <conditionalFormatting sqref="K18">
    <cfRule type="expression" dxfId="72" priority="279">
      <formula>K17="Corporate"</formula>
    </cfRule>
  </conditionalFormatting>
  <conditionalFormatting sqref="K18">
    <cfRule type="expression" dxfId="71" priority="280">
      <formula>K17="Fondation"</formula>
    </cfRule>
  </conditionalFormatting>
  <conditionalFormatting sqref="K18">
    <cfRule type="expression" dxfId="70" priority="281">
      <formula>K17="Sport"</formula>
    </cfRule>
  </conditionalFormatting>
  <conditionalFormatting sqref="K36">
    <cfRule type="expression" dxfId="69" priority="282">
      <formula>K35="Produit"</formula>
    </cfRule>
  </conditionalFormatting>
  <conditionalFormatting sqref="K36">
    <cfRule type="expression" dxfId="68" priority="283">
      <formula>K35="Chance"</formula>
    </cfRule>
  </conditionalFormatting>
  <conditionalFormatting sqref="K36">
    <cfRule type="expression" dxfId="67" priority="284">
      <formula>K35="Corporate"</formula>
    </cfRule>
  </conditionalFormatting>
  <conditionalFormatting sqref="K36">
    <cfRule type="expression" dxfId="66" priority="285">
      <formula>K35="Fondation"</formula>
    </cfRule>
  </conditionalFormatting>
  <conditionalFormatting sqref="K36">
    <cfRule type="expression" dxfId="65" priority="286">
      <formula>K35="Sport"</formula>
    </cfRule>
  </conditionalFormatting>
  <conditionalFormatting sqref="G36">
    <cfRule type="expression" dxfId="64" priority="287">
      <formula>G35="Produit"</formula>
    </cfRule>
  </conditionalFormatting>
  <conditionalFormatting sqref="G36">
    <cfRule type="expression" dxfId="63" priority="288">
      <formula>G35="Chance"</formula>
    </cfRule>
  </conditionalFormatting>
  <conditionalFormatting sqref="G36">
    <cfRule type="expression" dxfId="62" priority="289">
      <formula>G35="Corporate"</formula>
    </cfRule>
  </conditionalFormatting>
  <conditionalFormatting sqref="G36">
    <cfRule type="expression" dxfId="61" priority="290">
      <formula>G35="Fondation"</formula>
    </cfRule>
  </conditionalFormatting>
  <conditionalFormatting sqref="G36">
    <cfRule type="expression" dxfId="60" priority="291">
      <formula>G35="Sport"</formula>
    </cfRule>
  </conditionalFormatting>
  <conditionalFormatting sqref="K54 G54">
    <cfRule type="expression" dxfId="59" priority="292">
      <formula>G53="Produit"</formula>
    </cfRule>
  </conditionalFormatting>
  <conditionalFormatting sqref="K54 G54">
    <cfRule type="expression" dxfId="58" priority="293">
      <formula>G53="Chance"</formula>
    </cfRule>
  </conditionalFormatting>
  <conditionalFormatting sqref="K54 G54">
    <cfRule type="expression" dxfId="57" priority="294">
      <formula>G53="Corporate"</formula>
    </cfRule>
  </conditionalFormatting>
  <conditionalFormatting sqref="K54 G54">
    <cfRule type="expression" dxfId="56" priority="295">
      <formula>G53="Fondation"</formula>
    </cfRule>
  </conditionalFormatting>
  <conditionalFormatting sqref="K54 G54">
    <cfRule type="expression" dxfId="55" priority="296">
      <formula>G53="Sport"</formula>
    </cfRule>
  </conditionalFormatting>
  <conditionalFormatting sqref="G72">
    <cfRule type="expression" dxfId="54" priority="297">
      <formula>G71="Produit"</formula>
    </cfRule>
  </conditionalFormatting>
  <conditionalFormatting sqref="G72">
    <cfRule type="expression" dxfId="53" priority="298">
      <formula>G71="Chance"</formula>
    </cfRule>
  </conditionalFormatting>
  <conditionalFormatting sqref="G72">
    <cfRule type="expression" dxfId="52" priority="299">
      <formula>G71="Corporate"</formula>
    </cfRule>
  </conditionalFormatting>
  <conditionalFormatting sqref="G72">
    <cfRule type="expression" dxfId="51" priority="300">
      <formula>G71="Fondation"</formula>
    </cfRule>
  </conditionalFormatting>
  <conditionalFormatting sqref="G72">
    <cfRule type="expression" dxfId="50" priority="301">
      <formula>G71="Sport"</formula>
    </cfRule>
  </conditionalFormatting>
  <conditionalFormatting sqref="K72">
    <cfRule type="expression" dxfId="49" priority="302">
      <formula>K71="Produit"</formula>
    </cfRule>
  </conditionalFormatting>
  <conditionalFormatting sqref="K72">
    <cfRule type="expression" dxfId="48" priority="303">
      <formula>K71="Chance"</formula>
    </cfRule>
  </conditionalFormatting>
  <conditionalFormatting sqref="K72">
    <cfRule type="expression" dxfId="47" priority="304">
      <formula>K71="Corporate"</formula>
    </cfRule>
  </conditionalFormatting>
  <conditionalFormatting sqref="K72">
    <cfRule type="expression" dxfId="46" priority="305">
      <formula>K71="Fondation"</formula>
    </cfRule>
  </conditionalFormatting>
  <conditionalFormatting sqref="K72">
    <cfRule type="expression" dxfId="45" priority="306">
      <formula>K71="Sport"</formula>
    </cfRule>
  </conditionalFormatting>
  <conditionalFormatting sqref="G90">
    <cfRule type="expression" dxfId="44" priority="307">
      <formula>G89="Produit"</formula>
    </cfRule>
  </conditionalFormatting>
  <conditionalFormatting sqref="G90">
    <cfRule type="expression" dxfId="43" priority="308">
      <formula>G89="Chance"</formula>
    </cfRule>
  </conditionalFormatting>
  <conditionalFormatting sqref="G90">
    <cfRule type="expression" dxfId="42" priority="309">
      <formula>G89="Corporate"</formula>
    </cfRule>
  </conditionalFormatting>
  <conditionalFormatting sqref="G90">
    <cfRule type="expression" dxfId="41" priority="310">
      <formula>G89="Fondation"</formula>
    </cfRule>
  </conditionalFormatting>
  <conditionalFormatting sqref="G90">
    <cfRule type="expression" dxfId="40" priority="311">
      <formula>G89="Sport"</formula>
    </cfRule>
  </conditionalFormatting>
  <conditionalFormatting sqref="K90">
    <cfRule type="expression" dxfId="39" priority="312">
      <formula>K89="Produit"</formula>
    </cfRule>
  </conditionalFormatting>
  <conditionalFormatting sqref="K90">
    <cfRule type="expression" dxfId="38" priority="313">
      <formula>K89="Chance"</formula>
    </cfRule>
  </conditionalFormatting>
  <conditionalFormatting sqref="K90">
    <cfRule type="expression" dxfId="37" priority="314">
      <formula>K89="Corporate"</formula>
    </cfRule>
  </conditionalFormatting>
  <conditionalFormatting sqref="K90">
    <cfRule type="expression" dxfId="36" priority="315">
      <formula>K89="Fondation"</formula>
    </cfRule>
  </conditionalFormatting>
  <conditionalFormatting sqref="K90">
    <cfRule type="expression" dxfId="35" priority="316">
      <formula>K89="Sport"</formula>
    </cfRule>
  </conditionalFormatting>
  <dataValidations count="2">
    <dataValidation type="list" allowBlank="1" sqref="C7:P7 C10:P10 C13:P13 C16:P16 C19:P19 C25:P25 C28:P28 C31:P31 C34:P34 C37:P37 C43:P43 C46:P46 C49:P49 C52:P52 C55:P55 C61:P61 C64:P64 C67:P67 C70:P70 C73:P73 C79:P79 C82:P82 C85:P85 C88:P88 C91:P91 C97:P97 C100:P100 C103:P103 C106:P106 C109:P109" xr:uid="{00000000-0002-0000-0100-000000000000}">
      <formula1>$H$1</formula1>
    </dataValidation>
    <dataValidation type="list" allowBlank="1" showErrorMessage="1" sqref="C5:P5 C8:P8 C11:P11 C14:P14 C17:P17 D23:G23 J23 N23:P23 C26 E26:F26 H26 J26:L26 N26:P26 C29:D29 F29 H29:I29 K29:P29 C32:P32 C35:P35 C41:D41 F41 J41 M41:P41 C44:E44 G44 I44:J44 L44:P44 C47:D47 F47:I47 K47:P47 C50:P50 C53:P53 C59:D59 G59 J59 L59 N59:P59 C62 E62:F62 H62 J62:L62 N62:P62 C65:D65 F65 H65:I65 K65:P65 C68:P68 C71:P71 C77:D77 F77 H77 J77:K77 M77:P77 C80:E80 G80 I80:J80 L80:P80 C83:D83 F83:I83 K83:P83 C86:P86 C89:P89 D95:P95 C98:P98 C101:P101 C104:P104 C107:P107" xr:uid="{00000000-0002-0000-0100-000001000000}">
      <formula1>$C$1:$G$1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00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" customHeight="1"/>
  <cols>
    <col min="1" max="1" width="7.6640625" customWidth="1"/>
    <col min="2" max="6" width="14.5" customWidth="1"/>
    <col min="9" max="9" width="3.83203125" customWidth="1"/>
    <col min="11" max="11" width="50" customWidth="1"/>
  </cols>
  <sheetData>
    <row r="1" spans="1:11" ht="15.75" customHeight="1">
      <c r="A1" s="1"/>
      <c r="B1" s="2" t="s">
        <v>0</v>
      </c>
      <c r="C1" s="3" t="s">
        <v>1</v>
      </c>
      <c r="D1" s="4" t="s">
        <v>2</v>
      </c>
      <c r="E1" s="5"/>
      <c r="F1" s="5"/>
      <c r="G1" s="5"/>
      <c r="H1" s="5"/>
      <c r="I1" s="6"/>
      <c r="J1" s="6"/>
      <c r="K1" s="6"/>
    </row>
    <row r="2" spans="1:11" ht="15.75" customHeight="1">
      <c r="A2" s="1"/>
      <c r="B2" s="7" t="s">
        <v>3</v>
      </c>
      <c r="C2" s="8"/>
      <c r="D2" s="8"/>
      <c r="E2" s="5"/>
      <c r="F2" s="5"/>
      <c r="G2" s="5"/>
      <c r="H2" s="5"/>
      <c r="I2" s="6"/>
      <c r="J2" s="6"/>
      <c r="K2" s="6"/>
    </row>
    <row r="3" spans="1:11" ht="15.75" customHeight="1">
      <c r="A3" s="1"/>
      <c r="B3" s="9" t="s">
        <v>4</v>
      </c>
      <c r="C3" s="8"/>
      <c r="D3" s="8"/>
      <c r="E3" s="5"/>
      <c r="F3" s="5"/>
      <c r="G3" s="5"/>
      <c r="H3" s="5"/>
      <c r="I3" s="6"/>
      <c r="J3" s="6"/>
      <c r="K3" s="6"/>
    </row>
    <row r="4" spans="1:11" ht="15.75" customHeight="1">
      <c r="A4" s="1"/>
      <c r="B4" s="8"/>
      <c r="C4" s="8"/>
      <c r="D4" s="8"/>
      <c r="E4" s="5"/>
      <c r="F4" s="5"/>
      <c r="G4" s="5"/>
      <c r="H4" s="5"/>
      <c r="I4" s="6"/>
      <c r="J4" s="6"/>
      <c r="K4" s="6"/>
    </row>
    <row r="5" spans="1:11" ht="15.75" customHeight="1">
      <c r="A5" s="10" t="s">
        <v>5</v>
      </c>
      <c r="B5" s="13" t="s">
        <v>6</v>
      </c>
      <c r="C5" s="13" t="s">
        <v>7</v>
      </c>
      <c r="D5" s="13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6" t="s">
        <v>13</v>
      </c>
      <c r="J5" s="6" t="s">
        <v>14</v>
      </c>
      <c r="K5" s="6" t="s">
        <v>15</v>
      </c>
    </row>
    <row r="6" spans="1:11" ht="15.75" customHeight="1">
      <c r="A6" s="10" t="s">
        <v>17</v>
      </c>
      <c r="B6" s="13">
        <v>29</v>
      </c>
      <c r="C6" s="13">
        <v>30</v>
      </c>
      <c r="D6" s="13">
        <v>31</v>
      </c>
      <c r="E6" s="15">
        <v>1</v>
      </c>
      <c r="F6" s="15">
        <v>2</v>
      </c>
      <c r="G6" s="15">
        <v>3</v>
      </c>
      <c r="H6" s="15">
        <v>4</v>
      </c>
      <c r="I6" s="18">
        <f t="shared" ref="I6:J6" si="0">SUM(I7:I25)</f>
        <v>25</v>
      </c>
      <c r="J6" s="18">
        <f t="shared" si="0"/>
        <v>5</v>
      </c>
      <c r="K6" s="6"/>
    </row>
    <row r="7" spans="1:11" ht="73.5" customHeight="1">
      <c r="A7" s="26" t="s">
        <v>19</v>
      </c>
      <c r="B7" s="28"/>
      <c r="C7" s="28"/>
      <c r="D7" s="28"/>
      <c r="E7" s="28"/>
      <c r="F7" s="29" t="s">
        <v>23</v>
      </c>
      <c r="G7" s="28"/>
      <c r="H7" s="28"/>
      <c r="I7" s="18">
        <f t="shared" ref="I7:I9" si="1">7-COUNTBLANK(B7:H7)</f>
        <v>1</v>
      </c>
      <c r="J7" s="18"/>
      <c r="K7" s="18"/>
    </row>
    <row r="8" spans="1:11" ht="73.5" customHeight="1">
      <c r="A8" s="26" t="s">
        <v>24</v>
      </c>
      <c r="B8" s="28"/>
      <c r="C8" s="28"/>
      <c r="D8" s="28"/>
      <c r="E8" s="28"/>
      <c r="F8" s="28"/>
      <c r="G8" s="28"/>
      <c r="H8" s="28"/>
      <c r="I8" s="18">
        <f t="shared" si="1"/>
        <v>0</v>
      </c>
      <c r="J8" s="18"/>
      <c r="K8" s="18"/>
    </row>
    <row r="9" spans="1:11" ht="73.5" customHeight="1">
      <c r="A9" s="26" t="s">
        <v>25</v>
      </c>
      <c r="B9" s="28"/>
      <c r="C9" s="28"/>
      <c r="D9" s="28"/>
      <c r="E9" s="28"/>
      <c r="F9" s="28"/>
      <c r="G9" s="28"/>
      <c r="H9" s="28"/>
      <c r="I9" s="18">
        <f t="shared" si="1"/>
        <v>0</v>
      </c>
      <c r="J9" s="18"/>
      <c r="K9" s="18"/>
    </row>
    <row r="10" spans="1:11" ht="15.75" customHeight="1">
      <c r="A10" s="30" t="s">
        <v>26</v>
      </c>
      <c r="B10" s="31">
        <v>5</v>
      </c>
      <c r="C10" s="31">
        <v>6</v>
      </c>
      <c r="D10" s="31">
        <v>7</v>
      </c>
      <c r="E10" s="31">
        <v>8</v>
      </c>
      <c r="F10" s="31">
        <v>9</v>
      </c>
      <c r="G10" s="31">
        <v>10</v>
      </c>
      <c r="H10" s="31">
        <v>11</v>
      </c>
      <c r="I10" s="32"/>
      <c r="J10" s="32"/>
      <c r="K10" s="32"/>
    </row>
    <row r="11" spans="1:11" ht="81" customHeight="1">
      <c r="A11" s="26" t="s">
        <v>19</v>
      </c>
      <c r="B11" s="33" t="s">
        <v>27</v>
      </c>
      <c r="C11" s="29" t="s">
        <v>28</v>
      </c>
      <c r="D11" s="33" t="s">
        <v>29</v>
      </c>
      <c r="E11" s="28"/>
      <c r="F11" s="34" t="s">
        <v>30</v>
      </c>
      <c r="G11" s="28"/>
      <c r="H11" s="28"/>
      <c r="I11" s="18">
        <f>7-COUNTBLANK(C11:H11)</f>
        <v>4</v>
      </c>
      <c r="J11" s="18"/>
      <c r="K11" s="18"/>
    </row>
    <row r="12" spans="1:11" ht="81" customHeight="1">
      <c r="A12" s="26" t="s">
        <v>24</v>
      </c>
      <c r="B12" s="34" t="s">
        <v>32</v>
      </c>
      <c r="C12" s="28"/>
      <c r="D12" s="28"/>
      <c r="E12" s="34" t="s">
        <v>33</v>
      </c>
      <c r="F12" s="34" t="s">
        <v>30</v>
      </c>
      <c r="G12" s="28"/>
      <c r="H12" s="28"/>
      <c r="I12" s="18">
        <f t="shared" ref="I12:I13" si="2">7-COUNTBLANK(B12:H12)</f>
        <v>3</v>
      </c>
      <c r="J12" s="18">
        <v>1</v>
      </c>
      <c r="K12" s="18"/>
    </row>
    <row r="13" spans="1:11" ht="81" customHeight="1">
      <c r="A13" s="26" t="s">
        <v>25</v>
      </c>
      <c r="B13" s="28"/>
      <c r="C13" s="28"/>
      <c r="D13" s="29" t="s">
        <v>34</v>
      </c>
      <c r="E13" s="28"/>
      <c r="F13" s="29" t="s">
        <v>35</v>
      </c>
      <c r="G13" s="28"/>
      <c r="H13" s="28"/>
      <c r="I13" s="18">
        <f t="shared" si="2"/>
        <v>2</v>
      </c>
      <c r="J13" s="18"/>
      <c r="K13" s="18"/>
    </row>
    <row r="14" spans="1:11" ht="15.75" customHeight="1">
      <c r="A14" s="30" t="s">
        <v>36</v>
      </c>
      <c r="B14" s="31">
        <v>12</v>
      </c>
      <c r="C14" s="31">
        <v>13</v>
      </c>
      <c r="D14" s="31">
        <v>14</v>
      </c>
      <c r="E14" s="31">
        <v>15</v>
      </c>
      <c r="F14" s="31">
        <v>16</v>
      </c>
      <c r="G14" s="31">
        <v>17</v>
      </c>
      <c r="H14" s="31">
        <v>18</v>
      </c>
      <c r="I14" s="32"/>
      <c r="J14" s="32"/>
      <c r="K14" s="32"/>
    </row>
    <row r="15" spans="1:11" ht="81.75" customHeight="1">
      <c r="A15" s="26" t="s">
        <v>19</v>
      </c>
      <c r="B15" s="28"/>
      <c r="C15" s="29" t="s">
        <v>37</v>
      </c>
      <c r="D15" s="36" t="s">
        <v>38</v>
      </c>
      <c r="E15" s="28"/>
      <c r="F15" s="28"/>
      <c r="G15" s="29" t="s">
        <v>0</v>
      </c>
      <c r="H15" s="28"/>
      <c r="I15" s="18">
        <f t="shared" ref="I15:I17" si="3">7-COUNTBLANK(B15:H15)</f>
        <v>3</v>
      </c>
      <c r="J15" s="18">
        <v>1</v>
      </c>
      <c r="K15" s="18"/>
    </row>
    <row r="16" spans="1:11" ht="81.75" customHeight="1">
      <c r="A16" s="26" t="s">
        <v>24</v>
      </c>
      <c r="B16" s="36" t="s">
        <v>41</v>
      </c>
      <c r="C16" s="28"/>
      <c r="D16" s="28"/>
      <c r="E16" s="28"/>
      <c r="F16" s="28"/>
      <c r="G16" s="28"/>
      <c r="H16" s="28"/>
      <c r="I16" s="18">
        <f t="shared" si="3"/>
        <v>1</v>
      </c>
      <c r="J16" s="18"/>
      <c r="K16" s="18"/>
    </row>
    <row r="17" spans="1:11" ht="81.75" customHeight="1">
      <c r="A17" s="26" t="s">
        <v>25</v>
      </c>
      <c r="B17" s="28"/>
      <c r="C17" s="29" t="s">
        <v>42</v>
      </c>
      <c r="D17" s="28"/>
      <c r="E17" s="29" t="s">
        <v>43</v>
      </c>
      <c r="F17" s="28"/>
      <c r="G17" s="29" t="s">
        <v>44</v>
      </c>
      <c r="H17" s="28"/>
      <c r="I17" s="18">
        <f t="shared" si="3"/>
        <v>3</v>
      </c>
      <c r="J17" s="18"/>
      <c r="K17" s="18"/>
    </row>
    <row r="18" spans="1:11" ht="15.75" customHeight="1">
      <c r="A18" s="30" t="s">
        <v>45</v>
      </c>
      <c r="B18" s="31">
        <v>19</v>
      </c>
      <c r="C18" s="31">
        <v>20</v>
      </c>
      <c r="D18" s="31">
        <v>21</v>
      </c>
      <c r="E18" s="31">
        <v>22</v>
      </c>
      <c r="F18" s="31">
        <v>23</v>
      </c>
      <c r="G18" s="31">
        <v>24</v>
      </c>
      <c r="H18" s="31">
        <v>25</v>
      </c>
      <c r="I18" s="32"/>
      <c r="J18" s="32"/>
      <c r="K18" s="32"/>
    </row>
    <row r="19" spans="1:11" ht="80.25" customHeight="1">
      <c r="A19" s="26" t="s">
        <v>19</v>
      </c>
      <c r="B19" s="28"/>
      <c r="C19" s="28"/>
      <c r="D19" s="29" t="s">
        <v>46</v>
      </c>
      <c r="E19" s="28"/>
      <c r="F19" s="29" t="s">
        <v>47</v>
      </c>
      <c r="G19" s="28"/>
      <c r="H19" s="28"/>
      <c r="I19" s="18">
        <f t="shared" ref="I19:I21" si="4">7-COUNTBLANK(B19:H19)</f>
        <v>2</v>
      </c>
      <c r="J19" s="18">
        <v>1</v>
      </c>
      <c r="K19" s="18"/>
    </row>
    <row r="20" spans="1:11" ht="80.25" customHeight="1">
      <c r="A20" s="26" t="s">
        <v>24</v>
      </c>
      <c r="B20" s="28"/>
      <c r="C20" s="38" t="s">
        <v>48</v>
      </c>
      <c r="D20" s="28"/>
      <c r="E20" s="28"/>
      <c r="F20" s="28"/>
      <c r="G20" s="28"/>
      <c r="H20" s="28"/>
      <c r="I20" s="18">
        <f t="shared" si="4"/>
        <v>1</v>
      </c>
      <c r="J20" s="18"/>
      <c r="K20" s="18"/>
    </row>
    <row r="21" spans="1:11" ht="80.25" customHeight="1">
      <c r="A21" s="26" t="s">
        <v>25</v>
      </c>
      <c r="B21" s="29" t="s">
        <v>49</v>
      </c>
      <c r="C21" s="28"/>
      <c r="D21" s="28"/>
      <c r="E21" s="28"/>
      <c r="F21" s="29" t="s">
        <v>50</v>
      </c>
      <c r="G21" s="28"/>
      <c r="H21" s="28"/>
      <c r="I21" s="18">
        <f t="shared" si="4"/>
        <v>2</v>
      </c>
      <c r="J21" s="18">
        <v>1</v>
      </c>
      <c r="K21" s="18"/>
    </row>
    <row r="22" spans="1:11" ht="15.75" customHeight="1">
      <c r="A22" s="30" t="s">
        <v>51</v>
      </c>
      <c r="B22" s="31">
        <v>26</v>
      </c>
      <c r="C22" s="31">
        <v>27</v>
      </c>
      <c r="D22" s="31">
        <v>28</v>
      </c>
      <c r="E22" s="40">
        <v>1</v>
      </c>
      <c r="F22" s="40">
        <v>2</v>
      </c>
      <c r="G22" s="40">
        <v>3</v>
      </c>
      <c r="H22" s="40">
        <v>4</v>
      </c>
      <c r="I22" s="42"/>
      <c r="J22" s="42"/>
      <c r="K22" s="42"/>
    </row>
    <row r="23" spans="1:11" ht="87" customHeight="1">
      <c r="A23" s="26" t="s">
        <v>19</v>
      </c>
      <c r="B23" s="36" t="s">
        <v>53</v>
      </c>
      <c r="C23" s="28"/>
      <c r="D23" s="29" t="s">
        <v>0</v>
      </c>
      <c r="E23" s="28"/>
      <c r="F23" s="28"/>
      <c r="G23" s="28"/>
      <c r="H23" s="28"/>
      <c r="I23" s="18">
        <f t="shared" ref="I23:I25" si="5">7-COUNTBLANK(B23:H23)</f>
        <v>2</v>
      </c>
      <c r="J23" s="18">
        <v>1</v>
      </c>
      <c r="K23" s="18"/>
    </row>
    <row r="24" spans="1:11" ht="87" customHeight="1">
      <c r="A24" s="26" t="s">
        <v>24</v>
      </c>
      <c r="B24" s="36" t="s">
        <v>55</v>
      </c>
      <c r="C24" s="28"/>
      <c r="D24" s="28"/>
      <c r="E24" s="28"/>
      <c r="F24" s="28"/>
      <c r="G24" s="28"/>
      <c r="H24" s="28"/>
      <c r="I24" s="18">
        <f t="shared" si="5"/>
        <v>1</v>
      </c>
      <c r="J24" s="18"/>
      <c r="K24" s="18"/>
    </row>
    <row r="25" spans="1:11" ht="87" customHeight="1">
      <c r="A25" s="26" t="s">
        <v>25</v>
      </c>
      <c r="B25" s="28"/>
      <c r="C25" s="28"/>
      <c r="D25" s="28"/>
      <c r="E25" s="28"/>
      <c r="F25" s="28"/>
      <c r="G25" s="28"/>
      <c r="H25" s="28"/>
      <c r="I25" s="18">
        <f t="shared" si="5"/>
        <v>0</v>
      </c>
      <c r="J25" s="18"/>
      <c r="K25" s="18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NOV 18</vt:lpstr>
      <vt:lpstr>DEC 18</vt:lpstr>
      <vt:lpstr>FDJ MARQUE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2018-11-21T13:19:18Z</dcterms:modified>
</cp:coreProperties>
</file>